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somerset.sharepoint.com/sites/BSIP24/Shared Documents/General/Governance/DfT/Delivery Plan - March 2025/"/>
    </mc:Choice>
  </mc:AlternateContent>
  <xr:revisionPtr revIDLastSave="27" documentId="8_{7C0510C0-688A-468F-B995-8B93B8CE57C6}" xr6:coauthVersionLast="47" xr6:coauthVersionMax="47" xr10:uidLastSave="{13EAEB3D-AE76-4CA1-8777-ED470C38BB24}"/>
  <bookViews>
    <workbookView xWindow="-19320" yWindow="-120" windowWidth="19440" windowHeight="14880" firstSheet="1" activeTab="1" xr2:uid="{CE7927BE-EA10-4A2A-96C2-8ECAB1AF9E3E}"/>
  </bookViews>
  <sheets>
    <sheet name="Instructions" sheetId="7" r:id="rId1"/>
    <sheet name="Delivery Plan" sheetId="3" r:id="rId2"/>
    <sheet name="Scheme categories list" sheetId="6" r:id="rId3"/>
  </sheets>
  <definedNames>
    <definedName name="_xlnm.Print_Area" localSheetId="1">'Delivery Plan'!$A$1:$Q$64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 l="1"/>
  <c r="M37" i="3"/>
  <c r="M62" i="3"/>
  <c r="O63" i="3"/>
  <c r="P62" i="3"/>
  <c r="I63" i="3"/>
  <c r="J62" i="3"/>
  <c r="G62" i="3"/>
  <c r="J52" i="3"/>
  <c r="G52" i="3"/>
  <c r="J51" i="3"/>
  <c r="G51" i="3"/>
  <c r="J50" i="3"/>
  <c r="G50" i="3"/>
  <c r="F55" i="3"/>
  <c r="G55" i="3" s="1"/>
  <c r="P61" i="3"/>
  <c r="P60" i="3"/>
  <c r="P59" i="3"/>
  <c r="P58" i="3"/>
  <c r="P57" i="3"/>
  <c r="P56" i="3"/>
  <c r="P55" i="3"/>
  <c r="P54" i="3"/>
  <c r="P53"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J61" i="3"/>
  <c r="J60" i="3"/>
  <c r="J59" i="3"/>
  <c r="J58" i="3"/>
  <c r="J57" i="3"/>
  <c r="J56" i="3"/>
  <c r="J55" i="3"/>
  <c r="J54" i="3"/>
  <c r="J53"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G61" i="3"/>
  <c r="G60" i="3"/>
  <c r="G59" i="3"/>
  <c r="G58" i="3"/>
  <c r="G57" i="3"/>
  <c r="G56" i="3"/>
  <c r="G54" i="3"/>
  <c r="G53"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8" i="3"/>
  <c r="M39" i="3"/>
  <c r="M40" i="3"/>
  <c r="M41" i="3"/>
  <c r="M42" i="3"/>
  <c r="M43" i="3"/>
  <c r="M44" i="3"/>
  <c r="M45" i="3"/>
  <c r="M46" i="3"/>
  <c r="M47" i="3"/>
  <c r="M48" i="3"/>
  <c r="M49" i="3"/>
  <c r="M53" i="3"/>
  <c r="M54" i="3"/>
  <c r="M55" i="3"/>
  <c r="M59" i="3"/>
  <c r="M60" i="3"/>
  <c r="M61" i="3"/>
  <c r="M5" i="3"/>
  <c r="M4" i="3"/>
  <c r="F63" i="3" l="1"/>
  <c r="G4" i="3"/>
  <c r="G63" i="3" s="1"/>
  <c r="J4" i="3"/>
  <c r="P4" i="3"/>
  <c r="P10" i="3"/>
  <c r="P11" i="3"/>
  <c r="P12" i="3"/>
  <c r="P13" i="3"/>
  <c r="P14" i="3"/>
  <c r="P15" i="3"/>
  <c r="P16" i="3"/>
  <c r="P17" i="3"/>
  <c r="P18" i="3"/>
  <c r="H63" i="3" l="1"/>
  <c r="K63" i="3"/>
  <c r="L63" i="3"/>
  <c r="N63" i="3"/>
  <c r="E63" i="3"/>
  <c r="P9" i="3"/>
  <c r="P8" i="3"/>
  <c r="P7" i="3"/>
  <c r="P6" i="3"/>
  <c r="P5" i="3"/>
  <c r="J5" i="3"/>
  <c r="J6" i="3"/>
  <c r="J7" i="3"/>
  <c r="J8" i="3"/>
  <c r="J63" i="3" l="1"/>
  <c r="P63" i="3"/>
  <c r="M63" i="3"/>
</calcChain>
</file>

<file path=xl/sharedStrings.xml><?xml version="1.0" encoding="utf-8"?>
<sst xmlns="http://schemas.openxmlformats.org/spreadsheetml/2006/main" count="195" uniqueCount="125">
  <si>
    <t>Guidance on completing the 2025/26 Delivery Plan template</t>
  </si>
  <si>
    <r>
      <rPr>
        <b/>
        <sz val="11"/>
        <color theme="1"/>
        <rFont val="Calibri"/>
        <family val="2"/>
        <scheme val="minor"/>
      </rPr>
      <t>Header:</t>
    </r>
    <r>
      <rPr>
        <sz val="11"/>
        <color theme="1"/>
        <rFont val="Calibri"/>
        <family val="2"/>
        <scheme val="minor"/>
      </rPr>
      <t xml:space="preserve"> The name of the LTA (or LTAs) should be added so that the header reads "ANYTOWN COUNCIL BUS SERVICE IMPROVEMENT DELIVERY PLAN 2025/26"</t>
    </r>
  </si>
  <si>
    <r>
      <rPr>
        <b/>
        <sz val="11"/>
        <color theme="1"/>
        <rFont val="Calibri"/>
        <family val="2"/>
        <scheme val="minor"/>
      </rPr>
      <t xml:space="preserve">Category of scheme/measure: </t>
    </r>
    <r>
      <rPr>
        <sz val="11"/>
        <color theme="1"/>
        <rFont val="Calibri"/>
        <family val="2"/>
        <scheme val="minor"/>
      </rPr>
      <t xml:space="preserve">should be chosen from the drop-down list in the spreadsheet cell.  
If a scheme falls into more than one category then category under which the majority of benefits arise should be selected.  If that is not possible, classify the scheme as 'Other' and then provide an explanation in the 'Additional Description' field.  Alternatively, consider whether the scheme is a single scheme.   </t>
    </r>
  </si>
  <si>
    <r>
      <rPr>
        <b/>
        <sz val="11"/>
        <color theme="1"/>
        <rFont val="Calibri"/>
        <family val="2"/>
        <scheme val="minor"/>
      </rPr>
      <t>Name of scheme/measure:</t>
    </r>
    <r>
      <rPr>
        <sz val="11"/>
        <color theme="1"/>
        <rFont val="Calibri"/>
        <family val="2"/>
        <scheme val="minor"/>
      </rPr>
      <t xml:space="preserve"> must capture the essentials of what it is and where it is (where appropriate) without being too long or too short, for example 'High St Anytown bus lane', 'Anytown area all-operator weekly ticket'.
Scheme names used should be identifiable against the names used in the 2024 BSIP document and (where appropriate) the EP Scheme and, for schemes using previous years' BSIP funding, the scheme names that have been used throughout programme delivery reporting to date.  Having said this, the opportunity can be taken to refine/improve names to add useful detail on what and where the scheme or measure is.  
</t>
    </r>
    <r>
      <rPr>
        <b/>
        <sz val="11"/>
        <color theme="1"/>
        <rFont val="Calibri"/>
        <family val="2"/>
        <scheme val="minor"/>
      </rPr>
      <t>All bus service improvement schemes and measures which will be delivered in 2025/26 or 2026/27 should be listed</t>
    </r>
    <r>
      <rPr>
        <sz val="11"/>
        <color theme="1"/>
        <rFont val="Calibri"/>
        <family val="2"/>
        <scheme val="minor"/>
      </rPr>
      <t>, including schemes which are being funded from previous years' DfT BSIP funding or any other funding source - the scheme funding mix should be clarified in the appropriate columns.  For capital schemes, all schemes that will be started or completed and opened in 2025/26 should be listed.  Schemes in the 2024/25 programme which have been completed and opened, and on which there will be no further spending in 2025/26 should not be listed.  For revenue schemes, all schemes that will be or are planned to be running in 2025/26 or 2026/27 should be listed.  This should include bus service support schemes that will be spending previous years' DfT BSIP funding.</t>
    </r>
  </si>
  <si>
    <r>
      <rPr>
        <b/>
        <sz val="11"/>
        <color theme="1"/>
        <rFont val="Calibri"/>
        <family val="2"/>
        <scheme val="minor"/>
      </rPr>
      <t>Additional description of scheme/measure (including intended beneficial outcomes):</t>
    </r>
    <r>
      <rPr>
        <sz val="11"/>
        <color theme="1"/>
        <rFont val="Calibri"/>
        <family val="2"/>
        <scheme val="minor"/>
      </rPr>
      <t xml:space="preserve"> this field is for useful additional description of the scheme/measure that is not captured in the scheme name. This description is an opportunity to describe the scheme outputs (for example, "200m bus lane on High St Anytown plus traffic signals bus detection and priority at High St/Market St saving on average 20 seconds per bus and up to 5 mins per bus at time of peak traffic congestion on corridor carrying 8 buses/hour"; "£5 discount on £17 commercial fare for all-operator weekly ticket covering all services in the Anytown area bus network"). 
It should also contain an initial assessment of the intended beneficial outcomes from the scheme or measure.  To the maximum extent possible, these should be quantified.  For example, "The High St Anytown bus lane aims to save 200 minutes of bus delay time per week, and improve punctuality on routes 2, 7 and 87A by 5 percentage points."  Or, "Target is sales of 10,000 Anytown all-operator weekly tickets per 4 week period, saving passengers £650k per year".  
The description of the intended beneficial outcomes should describe how the scheme/measure contributes towards delivery of the objectives of the 2024 BSIP.</t>
    </r>
  </si>
  <si>
    <r>
      <rPr>
        <b/>
        <sz val="11"/>
        <color theme="1"/>
        <rFont val="Calibri"/>
        <family val="2"/>
        <scheme val="minor"/>
      </rPr>
      <t>Target delivery date:</t>
    </r>
    <r>
      <rPr>
        <sz val="11"/>
        <color theme="1"/>
        <rFont val="Calibri"/>
        <family val="2"/>
        <scheme val="minor"/>
      </rPr>
      <t xml:space="preserve"> For </t>
    </r>
    <r>
      <rPr>
        <b/>
        <sz val="11"/>
        <color theme="1"/>
        <rFont val="Calibri"/>
        <family val="2"/>
        <scheme val="minor"/>
      </rPr>
      <t>capital</t>
    </r>
    <r>
      <rPr>
        <sz val="11"/>
        <color theme="1"/>
        <rFont val="Calibri"/>
        <family val="2"/>
        <scheme val="minor"/>
      </rPr>
      <t xml:space="preserve"> schemes, this should be the date the scheme (infrastructure or equipment) is commissioned and opens for use by the public.   
For </t>
    </r>
    <r>
      <rPr>
        <b/>
        <sz val="11"/>
        <color theme="1"/>
        <rFont val="Calibri"/>
        <family val="2"/>
        <scheme val="minor"/>
      </rPr>
      <t>revenue</t>
    </r>
    <r>
      <rPr>
        <sz val="11"/>
        <color theme="1"/>
        <rFont val="Calibri"/>
        <family val="2"/>
        <scheme val="minor"/>
      </rPr>
      <t xml:space="preserve"> schemes: This should be the date the scheme commences e.g. the date a fares scheme or bus service contract is live and in use by passengers.
This target date will be the baseline for subsequent quarterly monitoring and reporting. For funding allocated in 2022-23, 2023-24 and 2024-25, through Phases 1, 2 and 3 of the BSIP Programme, the specified period is March 2025 for fares schemes; and March 2026 for all other revenue schemes (e.g. service support) and all capital schemes.
For Bus Grant funding allocated in this letter, the specified period means March 2027 for all schemes, both revenue and capital.
We strongly encourage you to use the Bus Grant funding by March 2026 in order to deliver benefits to passengers and communities as quickly as possible. We recognise, however, that it will not always be fully possible to do so, or to do so in a value for money manner, given the lead times on capital projects and usual lengths of tendered bus service contracts. Where absolutely necessary funding can therefore be carried forward into 2026/27. As the Department cannot provide funding in advance of need this is only appropriate where you are satisfied that without having received the payment in 2025/26 your Authority would not have been able to progress Delivery Plans or enter into contracts (either in absolute terms or at an appropriate cost and value for money). In all cases we would expect a contractual or other significant commitment to have been entered into for the full use of the funding by March 2026. You should maintain a clear record of the rationale, and where relevant VfM or cost benefits achieved, and decisions to use this funding beyond 2025/26 – which should be signed off by your Chief Finance Officer (or equivalent). A copy of any such record should be submitted with your next quarterly return when it is created or amended.</t>
    </r>
  </si>
  <si>
    <r>
      <rPr>
        <b/>
        <sz val="11"/>
        <color theme="1"/>
        <rFont val="Calibri"/>
        <family val="2"/>
        <scheme val="minor"/>
      </rPr>
      <t>Budget/estimated cost columns:</t>
    </r>
    <r>
      <rPr>
        <sz val="11"/>
        <color theme="1"/>
        <rFont val="Calibri"/>
        <family val="2"/>
        <scheme val="minor"/>
      </rPr>
      <t xml:space="preserve"> These columns should be £k numbers, separating out capital and revenue funding.  (In the majority of cases it is expected that the scheme funding will either be all capital or all revenue funding.)  
The funding of the total scheme cost should be broken down into that finded by 2025/26 DfT Bus Grant for Local Authorities, previous years' DfT BSIP funding, and all other funding sources.  The final column should be used to identify the other funding sources (DfT or other).    </t>
    </r>
  </si>
  <si>
    <t>North Somerset Council - Bus Service Improvement Delivery Plan 2025-26</t>
  </si>
  <si>
    <r>
      <t xml:space="preserve">Category of scheme/measure
</t>
    </r>
    <r>
      <rPr>
        <sz val="11"/>
        <color theme="1"/>
        <rFont val="Arial"/>
        <family val="2"/>
      </rPr>
      <t>[select from drop down list]</t>
    </r>
  </si>
  <si>
    <t>Name of scheme/measure</t>
  </si>
  <si>
    <t xml:space="preserve">Additional description of scheme/measure 
(including intended beneficial outcomes) </t>
  </si>
  <si>
    <t>Target delivery date</t>
  </si>
  <si>
    <t>Budget/estimated cost (£k)</t>
  </si>
  <si>
    <t>(of which) 
2025-26 Bus Grant (£k)</t>
  </si>
  <si>
    <t>(of which) previous years' DfT BSIP funding (£k)</t>
  </si>
  <si>
    <t>(of which) 
Other funding (£k)</t>
  </si>
  <si>
    <t>Notes on other funding sources (identifying non-BSIP funding)</t>
  </si>
  <si>
    <t>Capital</t>
  </si>
  <si>
    <t>Revenue</t>
  </si>
  <si>
    <t xml:space="preserve">Total </t>
  </si>
  <si>
    <t xml:space="preserve">Capital </t>
  </si>
  <si>
    <t>Total</t>
  </si>
  <si>
    <t>Bus priority infrastructure</t>
  </si>
  <si>
    <t>A38 Churchill Signals</t>
  </si>
  <si>
    <t>Details of all schemes provided previously for BSIP1</t>
  </si>
  <si>
    <t xml:space="preserve">A38 Lime Kiln Roundabout </t>
  </si>
  <si>
    <t>A38 corridor traffic signal improvements (2 junctions)</t>
  </si>
  <si>
    <t>LTA delivery/admin costs</t>
  </si>
  <si>
    <t>Other infrastructure</t>
  </si>
  <si>
    <t>Arboricultural works (district wide)</t>
  </si>
  <si>
    <t>Existing bus lane review (district wide)</t>
  </si>
  <si>
    <t>B3133 / Southern Way / Central Way</t>
  </si>
  <si>
    <t>Parking restrictions (district wide)</t>
  </si>
  <si>
    <t>A369 Martcombe Road (Phase 1)</t>
  </si>
  <si>
    <t>A369 Rownham Hill</t>
  </si>
  <si>
    <t>A369 corridor traffic signal improvements (3 junctions)</t>
  </si>
  <si>
    <t>WSM Routes - Worle High Street</t>
  </si>
  <si>
    <t>WsM Interchange</t>
  </si>
  <si>
    <t>WsM traffic signal improvements (9 junctions)</t>
  </si>
  <si>
    <t>Queensway Worle / A370 B3440</t>
  </si>
  <si>
    <t>A370 Smallway junction</t>
  </si>
  <si>
    <t>A370 Backwell Signals</t>
  </si>
  <si>
    <t>A370 corridor traffic signal improvements (12 junctions)</t>
  </si>
  <si>
    <t>Bus stops/stations/interchanges</t>
  </si>
  <si>
    <t>Portishead Hub</t>
  </si>
  <si>
    <t>Clevedon Hub</t>
  </si>
  <si>
    <t>Worle Terminus Hub</t>
  </si>
  <si>
    <t>Nailsea Hub</t>
  </si>
  <si>
    <t>Bus stop improvements</t>
  </si>
  <si>
    <t>Smaller hubs (district wide)</t>
  </si>
  <si>
    <t>First &amp; Last mile - ped &amp; cycle</t>
  </si>
  <si>
    <t>Ticketing equipment/systems</t>
  </si>
  <si>
    <t>Shelter and stop programme – new assets</t>
  </si>
  <si>
    <t>Next phase of delivery to improve, renew or create new and improved assets. Note 130 of the highest priority locations have been programmed for delivery in BSIP1.New stops and shelters cost c.£30k per stop inc. shelter and civils. This provides for an additional c.10 locations.</t>
  </si>
  <si>
    <t>Shelter and stop programme – branding and improved assets</t>
  </si>
  <si>
    <t>Branding and refurbishment programme sees existing stop and shelters cleaned, provided with new glass and repaired as needed. All stops will be WEST rebranded. BSIP1 funding provided for activity at 210 sites. Cost is c.£800 per site so this allows us to deliver at 250 new locations.</t>
  </si>
  <si>
    <t>Improved information, marketing</t>
  </si>
  <si>
    <t>Bus stop Real time information system updates and improvements</t>
  </si>
  <si>
    <t>Rebranding</t>
  </si>
  <si>
    <t>Further regional WEST branding of bus stop passenger infrastructure</t>
  </si>
  <si>
    <t xml:space="preserve">Other </t>
  </si>
  <si>
    <t>Behaviour change and engagement activity</t>
  </si>
  <si>
    <t>Marketing and promotion inc ticketing promotions</t>
  </si>
  <si>
    <t>Development of future proposals</t>
  </si>
  <si>
    <t xml:space="preserve">Feasibility and testing. </t>
  </si>
  <si>
    <t>Enables the development, testing and design of new schemes inlcuding A38 from Weston-super-Mare and Locking Road corridor. RIF to be refunded from future capital allocations and grants to provide a rolling sum for development of schemes.</t>
  </si>
  <si>
    <t>Safety and security</t>
  </si>
  <si>
    <t xml:space="preserve">Passenger infrastructure </t>
  </si>
  <si>
    <t>First and Last mile access improvements</t>
  </si>
  <si>
    <t>Simpler/more affordable fares</t>
  </si>
  <si>
    <t xml:space="preserve">Fares packages </t>
  </si>
  <si>
    <t>Resources - staff and M&amp;E</t>
  </si>
  <si>
    <t>Staff and staffing including BSIP Programme Manager, Comms and Monitoring &amp; Evaluation resourcing</t>
  </si>
  <si>
    <t>Bus service support/network development</t>
  </si>
  <si>
    <t>Supported and Enhanced Services</t>
  </si>
  <si>
    <t>Arboricutlutral works</t>
  </si>
  <si>
    <t xml:space="preserve">retained revenue budget for repairs and maintenance of network infrastructure </t>
  </si>
  <si>
    <t>Real Time Information system updates and renewal</t>
  </si>
  <si>
    <t>£40000 retianed revenue funding for RTI systems.</t>
  </si>
  <si>
    <t xml:space="preserve"> </t>
  </si>
  <si>
    <t>Category of scheme/measure</t>
  </si>
  <si>
    <t>Vehicles</t>
  </si>
  <si>
    <t>Clevedon traffic signal improvements (4 junctions)</t>
  </si>
  <si>
    <t>n/a</t>
  </si>
  <si>
    <t>Integrated Transport Solutions Transformation (developing in hous bus fleet, and delivery model, phase 1 DRT Delivery / Transformation project</t>
  </si>
  <si>
    <t>Includes funding for feasibility and business case development,  depot base and vehicle purchase to enable integrated bus / DRT service operations. Subject to legislation update, and final business case.</t>
  </si>
  <si>
    <t>spent.</t>
  </si>
  <si>
    <t>A38 Bus corridor improvement (U2)</t>
  </si>
  <si>
    <t>Socially necessary bus services</t>
  </si>
  <si>
    <t>X11 W9 1S socially necessary bus services</t>
  </si>
  <si>
    <t>125 /125s socially necessary bus service</t>
  </si>
  <si>
    <t xml:space="preserve">Restianed revenue £53037, BSOG £68153 </t>
  </si>
  <si>
    <t>X1,X4,X5,X6,X7,W7,W6,126</t>
  </si>
  <si>
    <t>increased to reflect new scheme costs</t>
  </si>
  <si>
    <t>Bus grant funding reallocated to Fares, increased spend on previous years BSIP funding.</t>
  </si>
  <si>
    <t>S106 allocations for bus stops</t>
  </si>
  <si>
    <t>S106 for adjacent works</t>
  </si>
  <si>
    <t xml:space="preserve">Additonal 10 'Eink' RTI displays at high patronage stops. </t>
  </si>
  <si>
    <t>Transport Decarbonisation program officer, leading regional community and stakeholder engagement program, includes, business enagement and personalised travel planing along key bus corridors and communities.</t>
  </si>
  <si>
    <t>Tageted package of promotions and engagement to increase patronage on essential services (6,7,9) in WSM that are yet to achieve commercial sustainability post pandemic.</t>
  </si>
  <si>
    <t>to provide access to bus stops where there are historic internventions required such cycle parking and footway modifications.</t>
  </si>
  <si>
    <t>CCTV delivery in WsM Interchange. Establishing a Software platform and associated monitoring costs, mixed Captial and Revenue project.</t>
  </si>
  <si>
    <t xml:space="preserve">mulitagncy sponsored bus service, with Bristol Univeristy, WSM college and north Soemrset council to extend the U2 bus service from Langford to WSM, utilising the new bus infrastructure along the A38 corridor. </t>
  </si>
  <si>
    <t>Avon Day rider ticket cap at £7</t>
  </si>
  <si>
    <t>1 year ext of £1 child ticket</t>
  </si>
  <si>
    <t>Care leavers free travel package 1 year ext and age entitlement increase to 25</t>
  </si>
  <si>
    <t>Disabled 24/7 travel</t>
  </si>
  <si>
    <t xml:space="preserve">Clearance of obstruction to facilitate new bus routing of services 9, and X10. </t>
  </si>
  <si>
    <t>Resources to tender and secure new RTI back office system, current system undermining consumer confidence due to innacurate reporting at roadside, and expires April 2026.</t>
  </si>
  <si>
    <t>Other</t>
  </si>
  <si>
    <t>EP management resource</t>
  </si>
  <si>
    <t>Capability and Capacity0</t>
  </si>
  <si>
    <t>Staff resource dedicated to EP joint management with the WEMCA</t>
  </si>
  <si>
    <t>A38 Barrow Gurney - COMPLETED</t>
  </si>
  <si>
    <t>ANPR back office systems and processes (district wide) - COMPLETED</t>
  </si>
  <si>
    <t>A369 Beggar Bush Lane - COMPLETED</t>
  </si>
  <si>
    <t>A370 Wood Hill junction - COMPLETED</t>
  </si>
  <si>
    <t>A370 Long Ashton Bypass - COMPLETED</t>
  </si>
  <si>
    <t>Initiative D1 Supporting the transition to digital ticketing - COMPLETED</t>
  </si>
  <si>
    <t>Monitoring &amp; Evaluation (excluding scheme specific costs) - COMPLETED</t>
  </si>
  <si>
    <t>A369 Portbury Hundred - REMOVED FROM PROGRAMME</t>
  </si>
  <si>
    <t>Uphill roundabout - REMOVED FROM PROGRAMME</t>
  </si>
  <si>
    <t>Ettlingen Way roundabout (M5 J20)</t>
  </si>
  <si>
    <t>Tickenham Road / Northern Way / All Saints roundabout - Closing Off Works</t>
  </si>
  <si>
    <t>A370 Brockley Combe - Safety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</si>
</sst>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
  </numFmts>
  <fonts count="12" x14ac:knownFonts="1">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4"/>
      <color theme="1"/>
      <name val="Arial"/>
      <family val="2"/>
    </font>
    <font>
      <b/>
      <sz val="14"/>
      <color theme="1"/>
      <name val="Calibri"/>
      <family val="2"/>
      <scheme val="minor"/>
    </font>
    <font>
      <sz val="10"/>
      <name val="Arial"/>
      <family val="2"/>
    </font>
    <font>
      <sz val="11"/>
      <color rgb="FF000000"/>
      <name val="Arial"/>
      <family val="2"/>
      <charset val="1"/>
    </font>
    <font>
      <sz val="11"/>
      <color theme="1"/>
      <name val="Arial"/>
      <family val="2"/>
    </font>
    <font>
      <sz val="11"/>
      <name val="Arial"/>
      <family val="2"/>
    </font>
    <font>
      <sz val="11"/>
      <name val="Arial"/>
      <family val="2"/>
    </font>
    <font>
      <sz val="11"/>
      <color rgb="FF000000"/>
      <name val="Arial"/>
      <family val="2"/>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s>
  <cellStyleXfs count="2">
    <xf numFmtId="0" fontId="0" fillId="0" borderId="0"/>
    <xf numFmtId="0" fontId="6" fillId="0" borderId="0"/>
  </cellStyleXfs>
  <cellXfs count="41">
    <xf numFmtId="0" fontId="0" fillId="0" borderId="0" xfId="0"/>
    <xf numFmtId="0" fontId="5" fillId="0" borderId="0" xfId="0" applyFont="1"/>
    <xf numFmtId="0" fontId="0" fillId="0" borderId="0" xfId="0" applyAlignment="1">
      <alignment wrapText="1"/>
    </xf>
    <xf numFmtId="0" fontId="1" fillId="0" borderId="1" xfId="0" applyFont="1" applyBorder="1"/>
    <xf numFmtId="0" fontId="2" fillId="0" borderId="3" xfId="0" applyFont="1" applyBorder="1" applyAlignment="1">
      <alignment horizontal="left" wrapText="1"/>
    </xf>
    <xf numFmtId="0" fontId="1" fillId="0" borderId="0" xfId="0" applyFont="1"/>
    <xf numFmtId="0" fontId="1" fillId="0" borderId="5" xfId="0" applyFont="1" applyBorder="1" applyAlignment="1">
      <alignment horizontal="right" vertical="center" wrapText="1"/>
    </xf>
    <xf numFmtId="0" fontId="1" fillId="0" borderId="5" xfId="0" applyFont="1" applyBorder="1" applyAlignment="1">
      <alignment horizontal="right"/>
    </xf>
    <xf numFmtId="0" fontId="1" fillId="0" borderId="4" xfId="0" applyFont="1" applyBorder="1"/>
    <xf numFmtId="0" fontId="1" fillId="0" borderId="12" xfId="0" applyFont="1" applyBorder="1" applyAlignment="1">
      <alignment vertical="center" wrapText="1"/>
    </xf>
    <xf numFmtId="0" fontId="1" fillId="0" borderId="15" xfId="0" applyFont="1" applyBorder="1" applyAlignment="1">
      <alignment vertical="center" wrapText="1"/>
    </xf>
    <xf numFmtId="164" fontId="9" fillId="0" borderId="15" xfId="1" applyNumberFormat="1" applyFont="1" applyBorder="1" applyAlignment="1" applyProtection="1">
      <alignment horizontal="left" vertical="center"/>
      <protection locked="0"/>
    </xf>
    <xf numFmtId="3" fontId="1" fillId="0" borderId="15" xfId="0" applyNumberFormat="1" applyFont="1" applyBorder="1" applyAlignment="1">
      <alignment vertical="center" wrapText="1"/>
    </xf>
    <xf numFmtId="3" fontId="1" fillId="0" borderId="15" xfId="0" applyNumberFormat="1" applyFont="1" applyBorder="1"/>
    <xf numFmtId="3" fontId="8" fillId="0" borderId="15" xfId="0" applyNumberFormat="1" applyFont="1" applyBorder="1"/>
    <xf numFmtId="0" fontId="1" fillId="0" borderId="15" xfId="0" applyFont="1" applyBorder="1"/>
    <xf numFmtId="3" fontId="1" fillId="0" borderId="0" xfId="0" applyNumberFormat="1" applyFont="1"/>
    <xf numFmtId="0" fontId="1" fillId="0" borderId="13" xfId="0" applyFont="1" applyBorder="1" applyAlignment="1">
      <alignment vertical="center" wrapText="1"/>
    </xf>
    <xf numFmtId="164" fontId="10" fillId="0" borderId="15" xfId="1" applyNumberFormat="1" applyFont="1" applyBorder="1" applyAlignment="1" applyProtection="1">
      <alignment horizontal="left" vertical="center"/>
      <protection locked="0"/>
    </xf>
    <xf numFmtId="165" fontId="9" fillId="0" borderId="20" xfId="0" applyNumberFormat="1" applyFont="1" applyBorder="1" applyAlignment="1">
      <alignment horizontal="right" vertical="center" wrapText="1"/>
    </xf>
    <xf numFmtId="0" fontId="1" fillId="0" borderId="14" xfId="0" applyFont="1" applyBorder="1" applyAlignment="1">
      <alignment vertical="center" wrapText="1"/>
    </xf>
    <xf numFmtId="0" fontId="1" fillId="0" borderId="16" xfId="0" applyFont="1" applyBorder="1" applyAlignment="1">
      <alignment vertical="center" wrapText="1"/>
    </xf>
    <xf numFmtId="0" fontId="8" fillId="0" borderId="15" xfId="0" applyFont="1" applyBorder="1" applyAlignment="1">
      <alignment vertical="center" wrapText="1"/>
    </xf>
    <xf numFmtId="0" fontId="11" fillId="0" borderId="15" xfId="0" applyFont="1" applyBorder="1" applyAlignment="1">
      <alignment wrapText="1"/>
    </xf>
    <xf numFmtId="0" fontId="1" fillId="0" borderId="15" xfId="0" applyFont="1" applyBorder="1" applyAlignment="1">
      <alignment wrapText="1"/>
    </xf>
    <xf numFmtId="0" fontId="8" fillId="0" borderId="16" xfId="0" applyFont="1" applyBorder="1" applyAlignment="1">
      <alignment vertical="center" wrapText="1"/>
    </xf>
    <xf numFmtId="0" fontId="7" fillId="0" borderId="16" xfId="0" applyFont="1" applyBorder="1" applyAlignment="1">
      <alignment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 xfId="0" applyFont="1" applyBorder="1" applyAlignment="1">
      <alignment horizont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9" xfId="0" applyFont="1" applyBorder="1" applyAlignment="1">
      <alignment wrapText="1"/>
    </xf>
    <xf numFmtId="0" fontId="2" fillId="0" borderId="11" xfId="0" applyFont="1" applyBorder="1" applyAlignment="1">
      <alignment wrapText="1"/>
    </xf>
    <xf numFmtId="0" fontId="2" fillId="0" borderId="10" xfId="0" applyFont="1" applyBorder="1" applyAlignment="1">
      <alignment wrapText="1"/>
    </xf>
    <xf numFmtId="0" fontId="2" fillId="0" borderId="5" xfId="0" applyFont="1" applyBorder="1" applyAlignment="1">
      <alignment wrapText="1"/>
    </xf>
    <xf numFmtId="0" fontId="2" fillId="0" borderId="10" xfId="0" applyFont="1" applyBorder="1" applyAlignment="1">
      <alignment horizontal="right" wrapText="1"/>
    </xf>
    <xf numFmtId="0" fontId="2" fillId="0" borderId="5" xfId="0" applyFont="1" applyBorder="1" applyAlignment="1">
      <alignment horizontal="right" wrapText="1"/>
    </xf>
    <xf numFmtId="164" fontId="9" fillId="0" borderId="15" xfId="1" applyNumberFormat="1" applyFont="1" applyFill="1" applyBorder="1" applyAlignment="1" applyProtection="1">
      <alignment horizontal="left" vertical="center"/>
      <protection locked="0"/>
    </xf>
  </cellXfs>
  <cellStyles count="2">
    <cellStyle name="Normal" xfId="0" builtinId="0"/>
    <cellStyle name="Normal 2 2" xfId="1" xr:uid="{547658EB-F66E-4201-8AED-4A2999386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951060-79FD-4399-BD33-5E0BFAEAC94D}" name="Table1" displayName="Table1" ref="A1:A13" totalsRowShown="0">
  <autoFilter ref="A1:A13" xr:uid="{5D148462-620C-474E-AE0B-916009FA0674}"/>
  <tableColumns count="1">
    <tableColumn id="1" xr3:uid="{52DEFE7A-2A1D-4447-AB81-70521B0C80AA}" name="Category of scheme/measur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2E18-6A10-40A8-8A18-C5F343A276CD}">
  <dimension ref="A1:A18"/>
  <sheetViews>
    <sheetView topLeftCell="A7" workbookViewId="0">
      <selection activeCell="A5" sqref="A5"/>
    </sheetView>
  </sheetViews>
  <sheetFormatPr defaultRowHeight="14.4" x14ac:dyDescent="0.3"/>
  <cols>
    <col min="1" max="1" width="150.6640625" customWidth="1"/>
  </cols>
  <sheetData>
    <row r="1" spans="1:1" ht="18" x14ac:dyDescent="0.35">
      <c r="A1" s="1" t="s">
        <v>0</v>
      </c>
    </row>
    <row r="2" spans="1:1" ht="18" x14ac:dyDescent="0.35">
      <c r="A2" s="1"/>
    </row>
    <row r="3" spans="1:1" x14ac:dyDescent="0.3">
      <c r="A3" t="s">
        <v>1</v>
      </c>
    </row>
    <row r="4" spans="1:1" ht="52.95" customHeight="1" x14ac:dyDescent="0.3">
      <c r="A4" s="2" t="s">
        <v>2</v>
      </c>
    </row>
    <row r="5" spans="1:1" ht="154.94999999999999" customHeight="1" x14ac:dyDescent="0.3">
      <c r="A5" s="2" t="s">
        <v>3</v>
      </c>
    </row>
    <row r="6" spans="1:1" ht="120.45" customHeight="1" x14ac:dyDescent="0.3">
      <c r="A6" s="2" t="s">
        <v>4</v>
      </c>
    </row>
    <row r="7" spans="1:1" ht="235.2" customHeight="1" x14ac:dyDescent="0.3">
      <c r="A7" s="2" t="s">
        <v>5</v>
      </c>
    </row>
    <row r="8" spans="1:1" ht="67.2" customHeight="1" x14ac:dyDescent="0.3">
      <c r="A8" s="2" t="s">
        <v>6</v>
      </c>
    </row>
    <row r="9" spans="1:1" x14ac:dyDescent="0.3">
      <c r="A9" s="2"/>
    </row>
    <row r="10" spans="1:1" x14ac:dyDescent="0.3">
      <c r="A10" s="2"/>
    </row>
    <row r="11" spans="1:1" x14ac:dyDescent="0.3">
      <c r="A11" s="2"/>
    </row>
    <row r="12" spans="1:1" x14ac:dyDescent="0.3">
      <c r="A12" s="2"/>
    </row>
    <row r="13" spans="1:1" x14ac:dyDescent="0.3">
      <c r="A13" s="2"/>
    </row>
    <row r="14" spans="1:1" x14ac:dyDescent="0.3">
      <c r="A14" s="2"/>
    </row>
    <row r="15" spans="1:1" x14ac:dyDescent="0.3">
      <c r="A15" s="2"/>
    </row>
    <row r="16" spans="1:1" x14ac:dyDescent="0.3">
      <c r="A16" s="2"/>
    </row>
    <row r="17" spans="1:1" x14ac:dyDescent="0.3">
      <c r="A17" s="2"/>
    </row>
    <row r="18" spans="1:1" x14ac:dyDescent="0.3">
      <c r="A18"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8BDD-F54B-4E5A-9D1F-58DAA8DC4F14}">
  <sheetPr>
    <pageSetUpPr fitToPage="1"/>
  </sheetPr>
  <dimension ref="A1:S70"/>
  <sheetViews>
    <sheetView tabSelected="1" zoomScaleNormal="100" workbookViewId="0">
      <pane ySplit="4" topLeftCell="A5" activePane="bottomLeft" state="frozen"/>
      <selection pane="bottomLeft" activeCell="D28" sqref="D28"/>
    </sheetView>
  </sheetViews>
  <sheetFormatPr defaultColWidth="8.88671875" defaultRowHeight="13.8" x14ac:dyDescent="0.25"/>
  <cols>
    <col min="1" max="1" width="38.109375" style="5" customWidth="1"/>
    <col min="2" max="2" width="70.44140625" style="5" customWidth="1"/>
    <col min="3" max="3" width="24" style="5" customWidth="1"/>
    <col min="4" max="4" width="15.109375" style="5" customWidth="1"/>
    <col min="5" max="5" width="11.88671875" style="5" bestFit="1" customWidth="1"/>
    <col min="6" max="6" width="10.6640625" style="5" bestFit="1" customWidth="1"/>
    <col min="7" max="7" width="11.88671875" style="5" bestFit="1" customWidth="1"/>
    <col min="8" max="9" width="10.6640625" style="5" bestFit="1" customWidth="1"/>
    <col min="10" max="10" width="11.21875" style="5" bestFit="1" customWidth="1"/>
    <col min="11" max="11" width="11.88671875" style="5" bestFit="1" customWidth="1"/>
    <col min="12" max="12" width="10.109375" style="5" bestFit="1" customWidth="1"/>
    <col min="13" max="13" width="11.88671875" style="5" bestFit="1" customWidth="1"/>
    <col min="14" max="14" width="8.88671875" style="5" bestFit="1" customWidth="1"/>
    <col min="15" max="15" width="9.6640625" style="5" bestFit="1" customWidth="1"/>
    <col min="16" max="16" width="8.6640625" style="5" customWidth="1"/>
    <col min="17" max="17" width="39" style="5" customWidth="1"/>
    <col min="18" max="18" width="8.88671875" style="5"/>
    <col min="19" max="19" width="12" style="5" customWidth="1"/>
    <col min="20" max="16384" width="8.88671875" style="5"/>
  </cols>
  <sheetData>
    <row r="1" spans="1:19" s="3" customFormat="1" ht="18" thickBot="1" x14ac:dyDescent="0.3">
      <c r="A1" s="31" t="s">
        <v>7</v>
      </c>
      <c r="B1" s="32"/>
      <c r="C1" s="32"/>
      <c r="D1" s="32"/>
      <c r="E1" s="32"/>
      <c r="F1" s="32"/>
      <c r="G1" s="32"/>
      <c r="H1" s="32"/>
      <c r="I1" s="32"/>
      <c r="J1" s="32"/>
      <c r="K1" s="32"/>
      <c r="L1" s="32"/>
      <c r="M1" s="32"/>
      <c r="N1" s="32"/>
      <c r="O1" s="32"/>
      <c r="P1" s="32"/>
      <c r="Q1" s="33"/>
    </row>
    <row r="2" spans="1:19" ht="27.6" x14ac:dyDescent="0.25">
      <c r="A2" s="34" t="s">
        <v>8</v>
      </c>
      <c r="B2" s="36" t="s">
        <v>9</v>
      </c>
      <c r="C2" s="36" t="s">
        <v>10</v>
      </c>
      <c r="D2" s="38" t="s">
        <v>11</v>
      </c>
      <c r="E2" s="30" t="s">
        <v>12</v>
      </c>
      <c r="F2" s="30"/>
      <c r="G2" s="30"/>
      <c r="H2" s="30" t="s">
        <v>13</v>
      </c>
      <c r="I2" s="30"/>
      <c r="J2" s="30"/>
      <c r="K2" s="30" t="s">
        <v>14</v>
      </c>
      <c r="L2" s="30"/>
      <c r="M2" s="30"/>
      <c r="N2" s="30" t="s">
        <v>15</v>
      </c>
      <c r="O2" s="30"/>
      <c r="P2" s="30"/>
      <c r="Q2" s="4" t="s">
        <v>16</v>
      </c>
    </row>
    <row r="3" spans="1:19" ht="14.4" thickBot="1" x14ac:dyDescent="0.3">
      <c r="A3" s="35"/>
      <c r="B3" s="37"/>
      <c r="C3" s="37"/>
      <c r="D3" s="39"/>
      <c r="E3" s="6" t="s">
        <v>17</v>
      </c>
      <c r="F3" s="7" t="s">
        <v>18</v>
      </c>
      <c r="G3" s="7" t="s">
        <v>19</v>
      </c>
      <c r="H3" s="6" t="s">
        <v>20</v>
      </c>
      <c r="I3" s="7" t="s">
        <v>18</v>
      </c>
      <c r="J3" s="7" t="s">
        <v>21</v>
      </c>
      <c r="K3" s="6" t="s">
        <v>20</v>
      </c>
      <c r="L3" s="7" t="s">
        <v>18</v>
      </c>
      <c r="M3" s="7" t="s">
        <v>21</v>
      </c>
      <c r="N3" s="6" t="s">
        <v>20</v>
      </c>
      <c r="O3" s="7" t="s">
        <v>18</v>
      </c>
      <c r="P3" s="7" t="s">
        <v>21</v>
      </c>
      <c r="Q3" s="8"/>
    </row>
    <row r="4" spans="1:19" ht="13.95" customHeight="1" x14ac:dyDescent="0.25">
      <c r="A4" s="9" t="s">
        <v>22</v>
      </c>
      <c r="B4" s="10" t="s">
        <v>23</v>
      </c>
      <c r="C4" s="27" t="s">
        <v>24</v>
      </c>
      <c r="D4" s="11">
        <v>46326</v>
      </c>
      <c r="E4" s="12">
        <v>3860599.5252</v>
      </c>
      <c r="F4" s="13"/>
      <c r="G4" s="13">
        <f>E4+F4</f>
        <v>3860599.5252</v>
      </c>
      <c r="H4" s="13"/>
      <c r="I4" s="13"/>
      <c r="J4" s="13">
        <f>H4+I4</f>
        <v>0</v>
      </c>
      <c r="K4" s="14">
        <v>3860599.5252</v>
      </c>
      <c r="L4" s="13"/>
      <c r="M4" s="13">
        <f>K4+L4</f>
        <v>3860599.5252</v>
      </c>
      <c r="N4" s="13"/>
      <c r="O4" s="13"/>
      <c r="P4" s="13">
        <f>N4+O4</f>
        <v>0</v>
      </c>
      <c r="Q4" s="15"/>
      <c r="S4" s="16"/>
    </row>
    <row r="5" spans="1:19" x14ac:dyDescent="0.25">
      <c r="A5" s="17" t="s">
        <v>22</v>
      </c>
      <c r="B5" s="10" t="s">
        <v>113</v>
      </c>
      <c r="C5" s="28"/>
      <c r="D5" s="18">
        <v>45135</v>
      </c>
      <c r="E5" s="12">
        <v>0</v>
      </c>
      <c r="F5" s="13"/>
      <c r="G5" s="13">
        <f t="shared" ref="G5:G62" si="0">E5+F5</f>
        <v>0</v>
      </c>
      <c r="H5" s="13"/>
      <c r="I5" s="13"/>
      <c r="J5" s="13">
        <f t="shared" ref="J5:J62" si="1">H5+I5</f>
        <v>0</v>
      </c>
      <c r="K5" s="14">
        <v>0</v>
      </c>
      <c r="L5" s="13"/>
      <c r="M5" s="13">
        <f>K5+L5</f>
        <v>0</v>
      </c>
      <c r="N5" s="13"/>
      <c r="O5" s="13"/>
      <c r="P5" s="13">
        <f t="shared" ref="P5:P9" si="2">N5+O5</f>
        <v>0</v>
      </c>
      <c r="Q5" s="15"/>
      <c r="S5" s="16"/>
    </row>
    <row r="6" spans="1:19" x14ac:dyDescent="0.25">
      <c r="A6" s="17" t="s">
        <v>22</v>
      </c>
      <c r="B6" s="10" t="s">
        <v>25</v>
      </c>
      <c r="C6" s="28"/>
      <c r="D6" s="11">
        <v>46142</v>
      </c>
      <c r="E6" s="12">
        <v>1800646.7387999999</v>
      </c>
      <c r="F6" s="13"/>
      <c r="G6" s="13">
        <f t="shared" si="0"/>
        <v>1800646.7387999999</v>
      </c>
      <c r="H6" s="13"/>
      <c r="I6" s="13"/>
      <c r="J6" s="13">
        <f t="shared" si="1"/>
        <v>0</v>
      </c>
      <c r="K6" s="14">
        <v>1800646.7387999999</v>
      </c>
      <c r="L6" s="13"/>
      <c r="M6" s="13">
        <f t="shared" ref="M6:M62" si="3">K6+L6</f>
        <v>1800646.7387999999</v>
      </c>
      <c r="N6" s="13"/>
      <c r="O6" s="13"/>
      <c r="P6" s="13">
        <f t="shared" si="2"/>
        <v>0</v>
      </c>
      <c r="Q6" s="15"/>
      <c r="S6" s="16"/>
    </row>
    <row r="7" spans="1:19" x14ac:dyDescent="0.25">
      <c r="A7" s="17" t="s">
        <v>22</v>
      </c>
      <c r="B7" s="10" t="s">
        <v>26</v>
      </c>
      <c r="C7" s="28"/>
      <c r="D7" s="18">
        <v>45961</v>
      </c>
      <c r="E7" s="12">
        <v>14525</v>
      </c>
      <c r="F7" s="13"/>
      <c r="G7" s="13">
        <f t="shared" si="0"/>
        <v>14525</v>
      </c>
      <c r="H7" s="13"/>
      <c r="I7" s="13"/>
      <c r="J7" s="13">
        <f t="shared" si="1"/>
        <v>0</v>
      </c>
      <c r="K7" s="14">
        <v>14525</v>
      </c>
      <c r="L7" s="13"/>
      <c r="M7" s="13">
        <f t="shared" si="3"/>
        <v>14525</v>
      </c>
      <c r="N7" s="13"/>
      <c r="O7" s="13"/>
      <c r="P7" s="13">
        <f t="shared" si="2"/>
        <v>0</v>
      </c>
      <c r="Q7" s="15"/>
      <c r="S7" s="16"/>
    </row>
    <row r="8" spans="1:19" x14ac:dyDescent="0.25">
      <c r="A8" s="17" t="s">
        <v>27</v>
      </c>
      <c r="B8" s="10" t="s">
        <v>114</v>
      </c>
      <c r="C8" s="28"/>
      <c r="D8" s="18">
        <v>45565</v>
      </c>
      <c r="E8" s="12">
        <v>0</v>
      </c>
      <c r="F8" s="13"/>
      <c r="G8" s="13">
        <f t="shared" si="0"/>
        <v>0</v>
      </c>
      <c r="H8" s="13"/>
      <c r="I8" s="13"/>
      <c r="J8" s="13">
        <f t="shared" si="1"/>
        <v>0</v>
      </c>
      <c r="K8" s="14">
        <v>0</v>
      </c>
      <c r="L8" s="13"/>
      <c r="M8" s="13">
        <f t="shared" si="3"/>
        <v>0</v>
      </c>
      <c r="N8" s="13"/>
      <c r="O8" s="13"/>
      <c r="P8" s="13">
        <f t="shared" si="2"/>
        <v>0</v>
      </c>
      <c r="Q8" s="15"/>
      <c r="S8" s="16"/>
    </row>
    <row r="9" spans="1:19" x14ac:dyDescent="0.25">
      <c r="A9" s="17" t="s">
        <v>28</v>
      </c>
      <c r="B9" s="10" t="s">
        <v>29</v>
      </c>
      <c r="C9" s="28"/>
      <c r="D9" s="18">
        <v>46112</v>
      </c>
      <c r="E9" s="12">
        <v>14774</v>
      </c>
      <c r="F9" s="13"/>
      <c r="G9" s="13">
        <f t="shared" si="0"/>
        <v>14774</v>
      </c>
      <c r="H9" s="13"/>
      <c r="I9" s="13"/>
      <c r="J9" s="13">
        <f t="shared" si="1"/>
        <v>0</v>
      </c>
      <c r="K9" s="14">
        <v>14774</v>
      </c>
      <c r="L9" s="13"/>
      <c r="M9" s="13">
        <f t="shared" si="3"/>
        <v>14774</v>
      </c>
      <c r="N9" s="13"/>
      <c r="O9" s="13"/>
      <c r="P9" s="13">
        <f t="shared" si="2"/>
        <v>0</v>
      </c>
      <c r="Q9" s="15"/>
      <c r="S9" s="16"/>
    </row>
    <row r="10" spans="1:19" x14ac:dyDescent="0.25">
      <c r="A10" s="17" t="s">
        <v>22</v>
      </c>
      <c r="B10" s="10" t="s">
        <v>30</v>
      </c>
      <c r="C10" s="28"/>
      <c r="D10" s="18">
        <v>46112</v>
      </c>
      <c r="E10" s="12">
        <v>42825</v>
      </c>
      <c r="F10" s="13"/>
      <c r="G10" s="13">
        <f t="shared" si="0"/>
        <v>42825</v>
      </c>
      <c r="H10" s="13"/>
      <c r="I10" s="13"/>
      <c r="J10" s="13">
        <f t="shared" si="1"/>
        <v>0</v>
      </c>
      <c r="K10" s="14">
        <v>42825</v>
      </c>
      <c r="L10" s="13"/>
      <c r="M10" s="13">
        <f t="shared" si="3"/>
        <v>42825</v>
      </c>
      <c r="N10" s="13"/>
      <c r="O10" s="13"/>
      <c r="P10" s="13">
        <f t="shared" ref="P10:P62" si="4">N10+O10</f>
        <v>0</v>
      </c>
      <c r="Q10" s="15"/>
      <c r="S10" s="16"/>
    </row>
    <row r="11" spans="1:19" x14ac:dyDescent="0.25">
      <c r="A11" s="17" t="s">
        <v>22</v>
      </c>
      <c r="B11" s="10" t="s">
        <v>31</v>
      </c>
      <c r="C11" s="28"/>
      <c r="D11" s="18">
        <v>411203</v>
      </c>
      <c r="E11" s="12">
        <v>53019</v>
      </c>
      <c r="F11" s="13"/>
      <c r="G11" s="13">
        <f t="shared" si="0"/>
        <v>53019</v>
      </c>
      <c r="H11" s="13"/>
      <c r="I11" s="13"/>
      <c r="J11" s="13">
        <f t="shared" si="1"/>
        <v>0</v>
      </c>
      <c r="K11" s="14">
        <v>53019</v>
      </c>
      <c r="L11" s="13"/>
      <c r="M11" s="13">
        <f t="shared" si="3"/>
        <v>53019</v>
      </c>
      <c r="N11" s="13"/>
      <c r="O11" s="13"/>
      <c r="P11" s="13">
        <f t="shared" si="4"/>
        <v>0</v>
      </c>
      <c r="Q11" s="15"/>
      <c r="S11" s="16"/>
    </row>
    <row r="12" spans="1:19" x14ac:dyDescent="0.25">
      <c r="A12" s="17" t="s">
        <v>22</v>
      </c>
      <c r="B12" s="10" t="s">
        <v>122</v>
      </c>
      <c r="C12" s="28"/>
      <c r="D12" s="18">
        <v>46356</v>
      </c>
      <c r="E12" s="12">
        <v>899933</v>
      </c>
      <c r="F12" s="13"/>
      <c r="G12" s="13">
        <f t="shared" si="0"/>
        <v>899933</v>
      </c>
      <c r="H12" s="13"/>
      <c r="I12" s="13"/>
      <c r="J12" s="13">
        <f t="shared" si="1"/>
        <v>0</v>
      </c>
      <c r="K12" s="14">
        <v>899933</v>
      </c>
      <c r="L12" s="13"/>
      <c r="M12" s="13">
        <f t="shared" si="3"/>
        <v>899933</v>
      </c>
      <c r="N12" s="13"/>
      <c r="O12" s="13"/>
      <c r="P12" s="13">
        <f t="shared" si="4"/>
        <v>0</v>
      </c>
      <c r="Q12" s="15"/>
      <c r="S12" s="16"/>
    </row>
    <row r="13" spans="1:19" x14ac:dyDescent="0.25">
      <c r="A13" s="17" t="s">
        <v>22</v>
      </c>
      <c r="B13" s="10" t="s">
        <v>123</v>
      </c>
      <c r="C13" s="28"/>
      <c r="D13" s="40">
        <v>46053</v>
      </c>
      <c r="E13" s="12">
        <v>128295</v>
      </c>
      <c r="F13" s="13"/>
      <c r="G13" s="13">
        <f t="shared" si="0"/>
        <v>128295</v>
      </c>
      <c r="H13" s="13"/>
      <c r="I13" s="13"/>
      <c r="J13" s="13">
        <f t="shared" si="1"/>
        <v>0</v>
      </c>
      <c r="K13" s="14">
        <v>128295</v>
      </c>
      <c r="L13" s="13"/>
      <c r="M13" s="13">
        <f t="shared" si="3"/>
        <v>128295</v>
      </c>
      <c r="N13" s="13"/>
      <c r="O13" s="13"/>
      <c r="P13" s="13">
        <f t="shared" si="4"/>
        <v>0</v>
      </c>
      <c r="Q13" s="15"/>
      <c r="S13" s="16"/>
    </row>
    <row r="14" spans="1:19" x14ac:dyDescent="0.25">
      <c r="A14" s="17" t="s">
        <v>22</v>
      </c>
      <c r="B14" s="10" t="s">
        <v>82</v>
      </c>
      <c r="C14" s="28"/>
      <c r="D14" s="18">
        <v>46112</v>
      </c>
      <c r="E14" s="12">
        <v>71267</v>
      </c>
      <c r="F14" s="13"/>
      <c r="G14" s="13">
        <f t="shared" si="0"/>
        <v>71267</v>
      </c>
      <c r="H14" s="13"/>
      <c r="I14" s="13"/>
      <c r="J14" s="13">
        <f t="shared" si="1"/>
        <v>0</v>
      </c>
      <c r="K14" s="14">
        <v>71267</v>
      </c>
      <c r="L14" s="13"/>
      <c r="M14" s="13">
        <f t="shared" si="3"/>
        <v>71267</v>
      </c>
      <c r="N14" s="13"/>
      <c r="O14" s="13"/>
      <c r="P14" s="13">
        <f t="shared" si="4"/>
        <v>0</v>
      </c>
      <c r="Q14" s="15"/>
      <c r="S14" s="16"/>
    </row>
    <row r="15" spans="1:19" x14ac:dyDescent="0.25">
      <c r="A15" s="17" t="s">
        <v>22</v>
      </c>
      <c r="B15" s="10" t="s">
        <v>32</v>
      </c>
      <c r="C15" s="28"/>
      <c r="D15" s="18">
        <v>46112</v>
      </c>
      <c r="E15" s="12">
        <v>29345</v>
      </c>
      <c r="F15" s="13"/>
      <c r="G15" s="13">
        <f t="shared" si="0"/>
        <v>29345</v>
      </c>
      <c r="H15" s="13"/>
      <c r="I15" s="13"/>
      <c r="J15" s="13">
        <f t="shared" si="1"/>
        <v>0</v>
      </c>
      <c r="K15" s="14">
        <v>29345</v>
      </c>
      <c r="L15" s="13"/>
      <c r="M15" s="13">
        <f t="shared" si="3"/>
        <v>29345</v>
      </c>
      <c r="N15" s="13"/>
      <c r="O15" s="13"/>
      <c r="P15" s="13">
        <f t="shared" si="4"/>
        <v>0</v>
      </c>
      <c r="Q15" s="15"/>
      <c r="S15" s="16"/>
    </row>
    <row r="16" spans="1:19" x14ac:dyDescent="0.25">
      <c r="A16" s="17" t="s">
        <v>22</v>
      </c>
      <c r="B16" s="10" t="s">
        <v>120</v>
      </c>
      <c r="C16" s="28"/>
      <c r="D16" s="11" t="s">
        <v>83</v>
      </c>
      <c r="E16" s="12">
        <v>0</v>
      </c>
      <c r="F16" s="13"/>
      <c r="G16" s="13">
        <f t="shared" si="0"/>
        <v>0</v>
      </c>
      <c r="H16" s="13"/>
      <c r="I16" s="13"/>
      <c r="J16" s="13">
        <f t="shared" si="1"/>
        <v>0</v>
      </c>
      <c r="K16" s="14">
        <v>0</v>
      </c>
      <c r="L16" s="13"/>
      <c r="M16" s="13">
        <f t="shared" si="3"/>
        <v>0</v>
      </c>
      <c r="N16" s="13"/>
      <c r="O16" s="13"/>
      <c r="P16" s="13">
        <f t="shared" si="4"/>
        <v>0</v>
      </c>
      <c r="Q16" s="15"/>
      <c r="S16" s="16"/>
    </row>
    <row r="17" spans="1:19" x14ac:dyDescent="0.25">
      <c r="A17" s="17" t="s">
        <v>22</v>
      </c>
      <c r="B17" s="10" t="s">
        <v>33</v>
      </c>
      <c r="C17" s="28"/>
      <c r="D17" s="18">
        <v>46295</v>
      </c>
      <c r="E17" s="12">
        <v>1196513</v>
      </c>
      <c r="F17" s="13"/>
      <c r="G17" s="13">
        <f t="shared" si="0"/>
        <v>1196513</v>
      </c>
      <c r="H17" s="13"/>
      <c r="I17" s="13"/>
      <c r="J17" s="13">
        <f t="shared" si="1"/>
        <v>0</v>
      </c>
      <c r="K17" s="14">
        <v>1196513</v>
      </c>
      <c r="L17" s="13"/>
      <c r="M17" s="13">
        <f t="shared" si="3"/>
        <v>1196513</v>
      </c>
      <c r="N17" s="13"/>
      <c r="O17" s="13"/>
      <c r="P17" s="13">
        <f t="shared" si="4"/>
        <v>0</v>
      </c>
      <c r="Q17" s="15"/>
      <c r="S17" s="16"/>
    </row>
    <row r="18" spans="1:19" x14ac:dyDescent="0.25">
      <c r="A18" s="17" t="s">
        <v>22</v>
      </c>
      <c r="B18" s="10" t="s">
        <v>115</v>
      </c>
      <c r="C18" s="28"/>
      <c r="D18" s="18">
        <v>45199</v>
      </c>
      <c r="E18" s="12">
        <v>0</v>
      </c>
      <c r="F18" s="13"/>
      <c r="G18" s="13">
        <f t="shared" si="0"/>
        <v>0</v>
      </c>
      <c r="H18" s="13"/>
      <c r="I18" s="13"/>
      <c r="J18" s="13">
        <f t="shared" si="1"/>
        <v>0</v>
      </c>
      <c r="K18" s="14">
        <v>0</v>
      </c>
      <c r="L18" s="13"/>
      <c r="M18" s="13">
        <f t="shared" si="3"/>
        <v>0</v>
      </c>
      <c r="N18" s="13"/>
      <c r="O18" s="13"/>
      <c r="P18" s="13">
        <f t="shared" si="4"/>
        <v>0</v>
      </c>
      <c r="Q18" s="15"/>
      <c r="S18" s="16"/>
    </row>
    <row r="19" spans="1:19" x14ac:dyDescent="0.25">
      <c r="A19" s="17" t="s">
        <v>22</v>
      </c>
      <c r="B19" s="10" t="s">
        <v>34</v>
      </c>
      <c r="C19" s="28"/>
      <c r="D19" s="18">
        <v>46081</v>
      </c>
      <c r="E19" s="12">
        <v>422415</v>
      </c>
      <c r="F19" s="13"/>
      <c r="G19" s="13">
        <f t="shared" si="0"/>
        <v>422415</v>
      </c>
      <c r="H19" s="13"/>
      <c r="I19" s="13"/>
      <c r="J19" s="13">
        <f t="shared" si="1"/>
        <v>0</v>
      </c>
      <c r="K19" s="14">
        <v>422415</v>
      </c>
      <c r="L19" s="13"/>
      <c r="M19" s="13">
        <f t="shared" si="3"/>
        <v>422415</v>
      </c>
      <c r="N19" s="13"/>
      <c r="O19" s="13"/>
      <c r="P19" s="13">
        <f t="shared" si="4"/>
        <v>0</v>
      </c>
      <c r="Q19" s="15"/>
      <c r="S19" s="16"/>
    </row>
    <row r="20" spans="1:19" x14ac:dyDescent="0.25">
      <c r="A20" s="17" t="s">
        <v>22</v>
      </c>
      <c r="B20" s="10" t="s">
        <v>35</v>
      </c>
      <c r="C20" s="28"/>
      <c r="D20" s="18">
        <v>45961</v>
      </c>
      <c r="E20" s="12">
        <v>23451</v>
      </c>
      <c r="F20" s="13"/>
      <c r="G20" s="13">
        <f t="shared" si="0"/>
        <v>23451</v>
      </c>
      <c r="H20" s="13"/>
      <c r="I20" s="13"/>
      <c r="J20" s="13">
        <f t="shared" si="1"/>
        <v>0</v>
      </c>
      <c r="K20" s="14">
        <v>23451</v>
      </c>
      <c r="L20" s="13"/>
      <c r="M20" s="13">
        <f t="shared" si="3"/>
        <v>23451</v>
      </c>
      <c r="N20" s="13"/>
      <c r="O20" s="13"/>
      <c r="P20" s="13">
        <f t="shared" si="4"/>
        <v>0</v>
      </c>
      <c r="Q20" s="15"/>
      <c r="S20" s="16"/>
    </row>
    <row r="21" spans="1:19" x14ac:dyDescent="0.25">
      <c r="A21" s="17" t="s">
        <v>22</v>
      </c>
      <c r="B21" s="10" t="s">
        <v>36</v>
      </c>
      <c r="C21" s="28"/>
      <c r="D21" s="18">
        <v>46356</v>
      </c>
      <c r="E21" s="12">
        <v>1192123</v>
      </c>
      <c r="F21" s="13"/>
      <c r="G21" s="13">
        <f t="shared" si="0"/>
        <v>1192123</v>
      </c>
      <c r="H21" s="13"/>
      <c r="I21" s="13"/>
      <c r="J21" s="13">
        <f t="shared" si="1"/>
        <v>0</v>
      </c>
      <c r="K21" s="14">
        <v>1192123</v>
      </c>
      <c r="L21" s="13"/>
      <c r="M21" s="13">
        <f t="shared" si="3"/>
        <v>1192123</v>
      </c>
      <c r="N21" s="13"/>
      <c r="O21" s="13"/>
      <c r="P21" s="13">
        <f t="shared" si="4"/>
        <v>0</v>
      </c>
      <c r="Q21" s="15"/>
      <c r="S21" s="16"/>
    </row>
    <row r="22" spans="1:19" x14ac:dyDescent="0.25">
      <c r="A22" s="17" t="s">
        <v>22</v>
      </c>
      <c r="B22" s="10" t="s">
        <v>121</v>
      </c>
      <c r="C22" s="28"/>
      <c r="D22" s="11" t="s">
        <v>83</v>
      </c>
      <c r="E22" s="12">
        <v>0</v>
      </c>
      <c r="F22" s="13"/>
      <c r="G22" s="13">
        <f t="shared" si="0"/>
        <v>0</v>
      </c>
      <c r="H22" s="13"/>
      <c r="I22" s="13"/>
      <c r="J22" s="13">
        <f t="shared" si="1"/>
        <v>0</v>
      </c>
      <c r="K22" s="14">
        <v>0</v>
      </c>
      <c r="L22" s="13"/>
      <c r="M22" s="13">
        <f t="shared" si="3"/>
        <v>0</v>
      </c>
      <c r="N22" s="13"/>
      <c r="O22" s="13"/>
      <c r="P22" s="13">
        <f t="shared" si="4"/>
        <v>0</v>
      </c>
      <c r="Q22" s="15"/>
      <c r="S22" s="16"/>
    </row>
    <row r="23" spans="1:19" x14ac:dyDescent="0.25">
      <c r="A23" s="17" t="s">
        <v>22</v>
      </c>
      <c r="B23" s="10" t="s">
        <v>37</v>
      </c>
      <c r="C23" s="28"/>
      <c r="D23" s="18">
        <v>46112</v>
      </c>
      <c r="E23" s="12">
        <v>50022</v>
      </c>
      <c r="F23" s="13"/>
      <c r="G23" s="13">
        <f t="shared" si="0"/>
        <v>50022</v>
      </c>
      <c r="H23" s="13"/>
      <c r="I23" s="13"/>
      <c r="J23" s="13">
        <f t="shared" si="1"/>
        <v>0</v>
      </c>
      <c r="K23" s="14">
        <v>50022</v>
      </c>
      <c r="L23" s="13"/>
      <c r="M23" s="13">
        <f t="shared" si="3"/>
        <v>50022</v>
      </c>
      <c r="N23" s="13"/>
      <c r="O23" s="13"/>
      <c r="P23" s="13">
        <f t="shared" si="4"/>
        <v>0</v>
      </c>
      <c r="Q23" s="15"/>
      <c r="S23" s="16"/>
    </row>
    <row r="24" spans="1:19" x14ac:dyDescent="0.25">
      <c r="A24" s="17" t="s">
        <v>22</v>
      </c>
      <c r="B24" s="10" t="s">
        <v>38</v>
      </c>
      <c r="C24" s="28"/>
      <c r="D24" s="18">
        <v>45961</v>
      </c>
      <c r="E24" s="12">
        <v>123857</v>
      </c>
      <c r="F24" s="13"/>
      <c r="G24" s="13">
        <f t="shared" si="0"/>
        <v>123857</v>
      </c>
      <c r="H24" s="13"/>
      <c r="I24" s="13"/>
      <c r="J24" s="13">
        <f t="shared" si="1"/>
        <v>0</v>
      </c>
      <c r="K24" s="14">
        <v>123857</v>
      </c>
      <c r="L24" s="13"/>
      <c r="M24" s="13">
        <f t="shared" si="3"/>
        <v>123857</v>
      </c>
      <c r="N24" s="13"/>
      <c r="O24" s="13"/>
      <c r="P24" s="13">
        <f t="shared" si="4"/>
        <v>0</v>
      </c>
      <c r="Q24" s="15"/>
      <c r="S24" s="16"/>
    </row>
    <row r="25" spans="1:19" x14ac:dyDescent="0.25">
      <c r="A25" s="17" t="s">
        <v>22</v>
      </c>
      <c r="B25" s="10" t="s">
        <v>39</v>
      </c>
      <c r="C25" s="28"/>
      <c r="D25" s="18">
        <v>46418</v>
      </c>
      <c r="E25" s="12">
        <v>8292625.7383999992</v>
      </c>
      <c r="F25" s="13"/>
      <c r="G25" s="13">
        <f t="shared" si="0"/>
        <v>8292625.7383999992</v>
      </c>
      <c r="H25" s="13"/>
      <c r="I25" s="13"/>
      <c r="J25" s="13">
        <f t="shared" si="1"/>
        <v>0</v>
      </c>
      <c r="K25" s="14">
        <v>8292625.7383999992</v>
      </c>
      <c r="L25" s="13"/>
      <c r="M25" s="13">
        <f t="shared" si="3"/>
        <v>8292625.7383999992</v>
      </c>
      <c r="N25" s="13"/>
      <c r="O25" s="13"/>
      <c r="P25" s="13">
        <f t="shared" si="4"/>
        <v>0</v>
      </c>
      <c r="Q25" s="15"/>
      <c r="S25" s="16"/>
    </row>
    <row r="26" spans="1:19" x14ac:dyDescent="0.25">
      <c r="A26" s="17" t="s">
        <v>22</v>
      </c>
      <c r="B26" s="10" t="s">
        <v>40</v>
      </c>
      <c r="C26" s="28"/>
      <c r="D26" s="18">
        <v>46326</v>
      </c>
      <c r="E26" s="12">
        <v>2219928</v>
      </c>
      <c r="F26" s="13"/>
      <c r="G26" s="13">
        <f t="shared" si="0"/>
        <v>2219928</v>
      </c>
      <c r="H26" s="13"/>
      <c r="I26" s="13"/>
      <c r="J26" s="13">
        <f t="shared" si="1"/>
        <v>0</v>
      </c>
      <c r="K26" s="14">
        <v>2219928</v>
      </c>
      <c r="L26" s="13"/>
      <c r="M26" s="13">
        <f t="shared" si="3"/>
        <v>2219928</v>
      </c>
      <c r="N26" s="13"/>
      <c r="O26" s="13"/>
      <c r="P26" s="13">
        <f t="shared" si="4"/>
        <v>0</v>
      </c>
      <c r="Q26" s="15"/>
      <c r="S26" s="16"/>
    </row>
    <row r="27" spans="1:19" x14ac:dyDescent="0.25">
      <c r="A27" s="17" t="s">
        <v>22</v>
      </c>
      <c r="B27" s="10" t="s">
        <v>116</v>
      </c>
      <c r="C27" s="28"/>
      <c r="D27" s="18">
        <v>45626</v>
      </c>
      <c r="E27" s="12">
        <v>0</v>
      </c>
      <c r="F27" s="13"/>
      <c r="G27" s="13">
        <f t="shared" si="0"/>
        <v>0</v>
      </c>
      <c r="H27" s="13"/>
      <c r="I27" s="13"/>
      <c r="J27" s="13">
        <f t="shared" si="1"/>
        <v>0</v>
      </c>
      <c r="K27" s="14">
        <v>0</v>
      </c>
      <c r="L27" s="13"/>
      <c r="M27" s="13">
        <f t="shared" si="3"/>
        <v>0</v>
      </c>
      <c r="N27" s="13"/>
      <c r="O27" s="13"/>
      <c r="P27" s="13">
        <f t="shared" si="4"/>
        <v>0</v>
      </c>
      <c r="Q27" s="15"/>
      <c r="S27" s="16"/>
    </row>
    <row r="28" spans="1:19" x14ac:dyDescent="0.25">
      <c r="A28" s="17" t="s">
        <v>22</v>
      </c>
      <c r="B28" s="10" t="s">
        <v>124</v>
      </c>
      <c r="C28" s="28"/>
      <c r="D28" s="11">
        <v>46477</v>
      </c>
      <c r="E28" s="12">
        <v>250000</v>
      </c>
      <c r="F28" s="13"/>
      <c r="G28" s="13">
        <f t="shared" si="0"/>
        <v>250000</v>
      </c>
      <c r="H28" s="13">
        <v>250000</v>
      </c>
      <c r="I28" s="13"/>
      <c r="J28" s="13">
        <f t="shared" si="1"/>
        <v>250000</v>
      </c>
      <c r="K28" s="14">
        <v>0</v>
      </c>
      <c r="L28" s="13"/>
      <c r="M28" s="13">
        <f t="shared" si="3"/>
        <v>0</v>
      </c>
      <c r="N28" s="13"/>
      <c r="O28" s="13"/>
      <c r="P28" s="13">
        <f t="shared" si="4"/>
        <v>0</v>
      </c>
      <c r="Q28" s="15"/>
      <c r="S28" s="16"/>
    </row>
    <row r="29" spans="1:19" x14ac:dyDescent="0.25">
      <c r="A29" s="17" t="s">
        <v>22</v>
      </c>
      <c r="B29" s="10" t="s">
        <v>41</v>
      </c>
      <c r="C29" s="28"/>
      <c r="D29" s="18">
        <v>46142</v>
      </c>
      <c r="E29" s="12">
        <v>313798</v>
      </c>
      <c r="F29" s="13"/>
      <c r="G29" s="13">
        <f t="shared" si="0"/>
        <v>313798</v>
      </c>
      <c r="H29" s="13"/>
      <c r="I29" s="13"/>
      <c r="J29" s="13">
        <f t="shared" si="1"/>
        <v>0</v>
      </c>
      <c r="K29" s="14">
        <v>183089</v>
      </c>
      <c r="L29" s="13"/>
      <c r="M29" s="13">
        <f t="shared" si="3"/>
        <v>183089</v>
      </c>
      <c r="N29" s="13">
        <v>130709</v>
      </c>
      <c r="O29" s="13"/>
      <c r="P29" s="13">
        <f t="shared" si="4"/>
        <v>130709</v>
      </c>
      <c r="Q29" s="15" t="s">
        <v>96</v>
      </c>
      <c r="S29" s="16"/>
    </row>
    <row r="30" spans="1:19" x14ac:dyDescent="0.25">
      <c r="A30" s="17" t="s">
        <v>22</v>
      </c>
      <c r="B30" s="10" t="s">
        <v>117</v>
      </c>
      <c r="C30" s="28"/>
      <c r="D30" s="18">
        <v>45028</v>
      </c>
      <c r="E30" s="12">
        <v>0</v>
      </c>
      <c r="F30" s="13"/>
      <c r="G30" s="13">
        <f t="shared" si="0"/>
        <v>0</v>
      </c>
      <c r="H30" s="13"/>
      <c r="I30" s="13"/>
      <c r="J30" s="13">
        <f t="shared" si="1"/>
        <v>0</v>
      </c>
      <c r="K30" s="14">
        <v>0</v>
      </c>
      <c r="L30" s="13"/>
      <c r="M30" s="13">
        <f t="shared" si="3"/>
        <v>0</v>
      </c>
      <c r="N30" s="13"/>
      <c r="O30" s="13"/>
      <c r="P30" s="13">
        <f t="shared" si="4"/>
        <v>0</v>
      </c>
      <c r="Q30" s="15"/>
      <c r="S30" s="16"/>
    </row>
    <row r="31" spans="1:19" x14ac:dyDescent="0.25">
      <c r="A31" s="17" t="s">
        <v>22</v>
      </c>
      <c r="B31" s="10" t="s">
        <v>42</v>
      </c>
      <c r="C31" s="28"/>
      <c r="D31" s="18">
        <v>46112</v>
      </c>
      <c r="E31" s="12">
        <v>211769</v>
      </c>
      <c r="F31" s="13"/>
      <c r="G31" s="13">
        <f t="shared" si="0"/>
        <v>211769</v>
      </c>
      <c r="H31" s="13"/>
      <c r="I31" s="13"/>
      <c r="J31" s="13">
        <f t="shared" si="1"/>
        <v>0</v>
      </c>
      <c r="K31" s="14">
        <v>211769</v>
      </c>
      <c r="L31" s="13"/>
      <c r="M31" s="13">
        <f t="shared" si="3"/>
        <v>211769</v>
      </c>
      <c r="N31" s="13"/>
      <c r="O31" s="13"/>
      <c r="P31" s="13">
        <f t="shared" si="4"/>
        <v>0</v>
      </c>
      <c r="Q31" s="15"/>
      <c r="S31" s="16"/>
    </row>
    <row r="32" spans="1:19" x14ac:dyDescent="0.25">
      <c r="A32" s="17" t="s">
        <v>43</v>
      </c>
      <c r="B32" s="10" t="s">
        <v>44</v>
      </c>
      <c r="C32" s="28"/>
      <c r="D32" s="18">
        <v>46234</v>
      </c>
      <c r="E32" s="12">
        <v>877097</v>
      </c>
      <c r="F32" s="13"/>
      <c r="G32" s="13">
        <f t="shared" si="0"/>
        <v>877097</v>
      </c>
      <c r="H32" s="13">
        <v>877097</v>
      </c>
      <c r="I32" s="13"/>
      <c r="J32" s="13">
        <f t="shared" si="1"/>
        <v>877097</v>
      </c>
      <c r="K32" s="14">
        <v>0</v>
      </c>
      <c r="L32" s="13"/>
      <c r="M32" s="13">
        <f t="shared" si="3"/>
        <v>0</v>
      </c>
      <c r="N32" s="13"/>
      <c r="O32" s="13"/>
      <c r="P32" s="13">
        <f t="shared" si="4"/>
        <v>0</v>
      </c>
      <c r="Q32" s="15"/>
      <c r="S32" s="16"/>
    </row>
    <row r="33" spans="1:19" x14ac:dyDescent="0.25">
      <c r="A33" s="17" t="s">
        <v>43</v>
      </c>
      <c r="B33" s="10" t="s">
        <v>45</v>
      </c>
      <c r="C33" s="28"/>
      <c r="D33" s="18">
        <v>46112</v>
      </c>
      <c r="E33" s="12">
        <v>824026</v>
      </c>
      <c r="F33" s="13"/>
      <c r="G33" s="13">
        <f t="shared" si="0"/>
        <v>824026</v>
      </c>
      <c r="H33" s="19">
        <v>9320</v>
      </c>
      <c r="I33" s="13"/>
      <c r="J33" s="13">
        <f t="shared" si="1"/>
        <v>9320</v>
      </c>
      <c r="K33" s="14">
        <v>814706</v>
      </c>
      <c r="L33" s="13"/>
      <c r="M33" s="13">
        <f t="shared" si="3"/>
        <v>814706</v>
      </c>
      <c r="N33" s="13"/>
      <c r="O33" s="13"/>
      <c r="P33" s="13">
        <f t="shared" si="4"/>
        <v>0</v>
      </c>
      <c r="Q33" s="15"/>
      <c r="S33" s="16"/>
    </row>
    <row r="34" spans="1:19" x14ac:dyDescent="0.25">
      <c r="A34" s="17" t="s">
        <v>43</v>
      </c>
      <c r="B34" s="10" t="s">
        <v>46</v>
      </c>
      <c r="C34" s="28"/>
      <c r="D34" s="18">
        <v>46112</v>
      </c>
      <c r="E34" s="12">
        <v>1270826</v>
      </c>
      <c r="F34" s="13"/>
      <c r="G34" s="13">
        <f t="shared" si="0"/>
        <v>1270826</v>
      </c>
      <c r="H34" s="13"/>
      <c r="I34" s="13"/>
      <c r="J34" s="13">
        <f t="shared" si="1"/>
        <v>0</v>
      </c>
      <c r="K34" s="14">
        <v>1270826</v>
      </c>
      <c r="L34" s="13"/>
      <c r="M34" s="13">
        <f t="shared" si="3"/>
        <v>1270826</v>
      </c>
      <c r="N34" s="13"/>
      <c r="O34" s="13"/>
      <c r="P34" s="13">
        <f t="shared" si="4"/>
        <v>0</v>
      </c>
      <c r="Q34" s="15"/>
      <c r="S34" s="16"/>
    </row>
    <row r="35" spans="1:19" x14ac:dyDescent="0.25">
      <c r="A35" s="17" t="s">
        <v>43</v>
      </c>
      <c r="B35" s="10" t="s">
        <v>47</v>
      </c>
      <c r="C35" s="28"/>
      <c r="D35" s="18">
        <v>46112</v>
      </c>
      <c r="E35" s="12">
        <v>531572</v>
      </c>
      <c r="F35" s="13"/>
      <c r="G35" s="13">
        <f t="shared" si="0"/>
        <v>531572</v>
      </c>
      <c r="H35" s="13"/>
      <c r="I35" s="13"/>
      <c r="J35" s="13">
        <f t="shared" si="1"/>
        <v>0</v>
      </c>
      <c r="K35" s="14">
        <v>531572</v>
      </c>
      <c r="L35" s="13"/>
      <c r="M35" s="13">
        <f t="shared" si="3"/>
        <v>531572</v>
      </c>
      <c r="N35" s="13"/>
      <c r="O35" s="13"/>
      <c r="P35" s="13">
        <f t="shared" si="4"/>
        <v>0</v>
      </c>
      <c r="Q35" s="15"/>
      <c r="S35" s="16"/>
    </row>
    <row r="36" spans="1:19" x14ac:dyDescent="0.25">
      <c r="A36" s="17" t="s">
        <v>43</v>
      </c>
      <c r="B36" s="10" t="s">
        <v>48</v>
      </c>
      <c r="C36" s="28"/>
      <c r="D36" s="18">
        <v>46112</v>
      </c>
      <c r="E36" s="12">
        <v>2467498</v>
      </c>
      <c r="F36" s="13"/>
      <c r="G36" s="13">
        <f t="shared" si="0"/>
        <v>2467498</v>
      </c>
      <c r="H36" s="13"/>
      <c r="I36" s="13"/>
      <c r="J36" s="13">
        <f t="shared" si="1"/>
        <v>0</v>
      </c>
      <c r="K36" s="14">
        <v>2217498</v>
      </c>
      <c r="L36" s="13"/>
      <c r="M36" s="13">
        <f t="shared" si="3"/>
        <v>2217498</v>
      </c>
      <c r="N36" s="13">
        <v>250000</v>
      </c>
      <c r="O36" s="13"/>
      <c r="P36" s="13">
        <f t="shared" si="4"/>
        <v>250000</v>
      </c>
      <c r="Q36" s="15" t="s">
        <v>95</v>
      </c>
      <c r="S36" s="16"/>
    </row>
    <row r="37" spans="1:19" x14ac:dyDescent="0.25">
      <c r="A37" s="17" t="s">
        <v>43</v>
      </c>
      <c r="B37" s="10" t="s">
        <v>49</v>
      </c>
      <c r="C37" s="28"/>
      <c r="D37" s="18">
        <v>46356</v>
      </c>
      <c r="E37" s="12">
        <v>3156787</v>
      </c>
      <c r="F37" s="13"/>
      <c r="G37" s="13">
        <f t="shared" si="0"/>
        <v>3156787</v>
      </c>
      <c r="H37" s="13"/>
      <c r="I37" s="13"/>
      <c r="J37" s="13">
        <f t="shared" si="1"/>
        <v>0</v>
      </c>
      <c r="K37" s="14">
        <v>3156787</v>
      </c>
      <c r="L37" s="13"/>
      <c r="M37" s="13">
        <f t="shared" si="3"/>
        <v>3156787</v>
      </c>
      <c r="N37" s="13"/>
      <c r="O37" s="13"/>
      <c r="P37" s="13">
        <f t="shared" si="4"/>
        <v>0</v>
      </c>
      <c r="Q37" s="15"/>
      <c r="S37" s="16"/>
    </row>
    <row r="38" spans="1:19" x14ac:dyDescent="0.25">
      <c r="A38" s="20" t="s">
        <v>28</v>
      </c>
      <c r="B38" s="10" t="s">
        <v>50</v>
      </c>
      <c r="C38" s="28"/>
      <c r="D38" s="18">
        <v>46112</v>
      </c>
      <c r="E38" s="12">
        <v>90296</v>
      </c>
      <c r="F38" s="13"/>
      <c r="G38" s="13">
        <f t="shared" si="0"/>
        <v>90296</v>
      </c>
      <c r="H38" s="13"/>
      <c r="I38" s="13"/>
      <c r="J38" s="13">
        <f t="shared" si="1"/>
        <v>0</v>
      </c>
      <c r="K38" s="14">
        <v>90296</v>
      </c>
      <c r="L38" s="13"/>
      <c r="M38" s="13">
        <f t="shared" si="3"/>
        <v>90296</v>
      </c>
      <c r="N38" s="13"/>
      <c r="O38" s="13"/>
      <c r="P38" s="13">
        <f t="shared" si="4"/>
        <v>0</v>
      </c>
      <c r="Q38" s="15"/>
      <c r="S38" s="16"/>
    </row>
    <row r="39" spans="1:19" x14ac:dyDescent="0.25">
      <c r="A39" s="10" t="s">
        <v>51</v>
      </c>
      <c r="B39" s="21" t="s">
        <v>118</v>
      </c>
      <c r="C39" s="28"/>
      <c r="D39" s="18">
        <v>45444</v>
      </c>
      <c r="E39" s="12">
        <v>0</v>
      </c>
      <c r="F39" s="13"/>
      <c r="G39" s="13">
        <f t="shared" si="0"/>
        <v>0</v>
      </c>
      <c r="H39" s="13"/>
      <c r="I39" s="13"/>
      <c r="J39" s="13">
        <f t="shared" si="1"/>
        <v>0</v>
      </c>
      <c r="K39" s="14">
        <v>0</v>
      </c>
      <c r="L39" s="13"/>
      <c r="M39" s="13">
        <f t="shared" si="3"/>
        <v>0</v>
      </c>
      <c r="N39" s="13"/>
      <c r="O39" s="13"/>
      <c r="P39" s="13">
        <f t="shared" si="4"/>
        <v>0</v>
      </c>
      <c r="Q39" s="15"/>
      <c r="S39" s="16"/>
    </row>
    <row r="40" spans="1:19" x14ac:dyDescent="0.25">
      <c r="A40" s="10" t="s">
        <v>27</v>
      </c>
      <c r="B40" s="21" t="s">
        <v>119</v>
      </c>
      <c r="C40" s="29"/>
      <c r="D40" s="18">
        <v>45900</v>
      </c>
      <c r="E40" s="12">
        <v>0</v>
      </c>
      <c r="F40" s="13"/>
      <c r="G40" s="13">
        <f t="shared" si="0"/>
        <v>0</v>
      </c>
      <c r="H40" s="13"/>
      <c r="I40" s="13"/>
      <c r="J40" s="13">
        <f t="shared" si="1"/>
        <v>0</v>
      </c>
      <c r="K40" s="14">
        <v>0</v>
      </c>
      <c r="L40" s="13"/>
      <c r="M40" s="13">
        <f t="shared" si="3"/>
        <v>0</v>
      </c>
      <c r="N40" s="13"/>
      <c r="O40" s="13"/>
      <c r="P40" s="13">
        <f t="shared" si="4"/>
        <v>0</v>
      </c>
      <c r="Q40" s="15"/>
      <c r="S40" s="16"/>
    </row>
    <row r="41" spans="1:19" ht="179.4" x14ac:dyDescent="0.25">
      <c r="A41" s="10" t="s">
        <v>43</v>
      </c>
      <c r="B41" s="21" t="s">
        <v>52</v>
      </c>
      <c r="C41" s="22" t="s">
        <v>53</v>
      </c>
      <c r="D41" s="18">
        <v>46295</v>
      </c>
      <c r="E41" s="12">
        <v>300000</v>
      </c>
      <c r="F41" s="13"/>
      <c r="G41" s="13">
        <f t="shared" si="0"/>
        <v>300000</v>
      </c>
      <c r="H41" s="13">
        <v>300000</v>
      </c>
      <c r="I41" s="13"/>
      <c r="J41" s="13">
        <f t="shared" si="1"/>
        <v>300000</v>
      </c>
      <c r="K41" s="14">
        <v>0</v>
      </c>
      <c r="L41" s="13"/>
      <c r="M41" s="13">
        <f t="shared" si="3"/>
        <v>0</v>
      </c>
      <c r="N41" s="13"/>
      <c r="O41" s="13"/>
      <c r="P41" s="13">
        <f t="shared" si="4"/>
        <v>0</v>
      </c>
      <c r="Q41" s="15"/>
      <c r="S41" s="16"/>
    </row>
    <row r="42" spans="1:19" ht="179.4" x14ac:dyDescent="0.25">
      <c r="A42" s="10" t="s">
        <v>43</v>
      </c>
      <c r="B42" s="21" t="s">
        <v>54</v>
      </c>
      <c r="C42" s="23" t="s">
        <v>55</v>
      </c>
      <c r="D42" s="11">
        <v>46295</v>
      </c>
      <c r="E42" s="12">
        <v>200000</v>
      </c>
      <c r="F42" s="13"/>
      <c r="G42" s="13">
        <f t="shared" si="0"/>
        <v>200000</v>
      </c>
      <c r="H42" s="13">
        <v>200000</v>
      </c>
      <c r="I42" s="13"/>
      <c r="J42" s="13">
        <f t="shared" si="1"/>
        <v>200000</v>
      </c>
      <c r="K42" s="13">
        <v>0</v>
      </c>
      <c r="L42" s="13"/>
      <c r="M42" s="13">
        <f t="shared" si="3"/>
        <v>0</v>
      </c>
      <c r="N42" s="13"/>
      <c r="O42" s="13"/>
      <c r="P42" s="13">
        <f t="shared" si="4"/>
        <v>0</v>
      </c>
      <c r="Q42" s="24"/>
      <c r="S42" s="16"/>
    </row>
    <row r="43" spans="1:19" ht="41.4" x14ac:dyDescent="0.25">
      <c r="A43" s="10" t="s">
        <v>56</v>
      </c>
      <c r="B43" s="21" t="s">
        <v>57</v>
      </c>
      <c r="C43" s="23" t="s">
        <v>97</v>
      </c>
      <c r="D43" s="11">
        <v>46112</v>
      </c>
      <c r="E43" s="12"/>
      <c r="F43" s="13">
        <v>50000</v>
      </c>
      <c r="G43" s="13">
        <f t="shared" si="0"/>
        <v>50000</v>
      </c>
      <c r="H43" s="13"/>
      <c r="I43" s="13">
        <v>50000</v>
      </c>
      <c r="J43" s="13">
        <f t="shared" si="1"/>
        <v>50000</v>
      </c>
      <c r="K43" s="13"/>
      <c r="L43" s="13"/>
      <c r="M43" s="13">
        <f t="shared" si="3"/>
        <v>0</v>
      </c>
      <c r="N43" s="13"/>
      <c r="O43" s="13"/>
      <c r="P43" s="13">
        <f t="shared" si="4"/>
        <v>0</v>
      </c>
      <c r="Q43" s="24"/>
      <c r="S43" s="16"/>
    </row>
    <row r="44" spans="1:19" ht="41.4" x14ac:dyDescent="0.25">
      <c r="A44" s="10" t="s">
        <v>43</v>
      </c>
      <c r="B44" s="21" t="s">
        <v>58</v>
      </c>
      <c r="C44" s="23" t="s">
        <v>59</v>
      </c>
      <c r="D44" s="11">
        <v>46082</v>
      </c>
      <c r="E44" s="12"/>
      <c r="F44" s="13">
        <v>50000</v>
      </c>
      <c r="G44" s="13">
        <f t="shared" si="0"/>
        <v>50000</v>
      </c>
      <c r="H44" s="13"/>
      <c r="I44" s="13">
        <v>50000</v>
      </c>
      <c r="J44" s="13">
        <f t="shared" si="1"/>
        <v>50000</v>
      </c>
      <c r="K44" s="13"/>
      <c r="L44" s="13"/>
      <c r="M44" s="13">
        <f t="shared" si="3"/>
        <v>0</v>
      </c>
      <c r="N44" s="13"/>
      <c r="O44" s="13"/>
      <c r="P44" s="13">
        <f t="shared" si="4"/>
        <v>0</v>
      </c>
      <c r="Q44" s="24"/>
      <c r="S44" s="16"/>
    </row>
    <row r="45" spans="1:19" ht="151.80000000000001" x14ac:dyDescent="0.25">
      <c r="A45" s="10" t="s">
        <v>60</v>
      </c>
      <c r="B45" s="21" t="s">
        <v>61</v>
      </c>
      <c r="C45" s="23" t="s">
        <v>98</v>
      </c>
      <c r="D45" s="11">
        <v>46082</v>
      </c>
      <c r="E45" s="12"/>
      <c r="F45" s="13">
        <v>60000</v>
      </c>
      <c r="G45" s="13">
        <f t="shared" si="0"/>
        <v>60000</v>
      </c>
      <c r="H45" s="13"/>
      <c r="I45" s="13">
        <v>60000</v>
      </c>
      <c r="J45" s="13">
        <f t="shared" si="1"/>
        <v>60000</v>
      </c>
      <c r="K45" s="13"/>
      <c r="L45" s="13"/>
      <c r="M45" s="13">
        <f t="shared" si="3"/>
        <v>0</v>
      </c>
      <c r="N45" s="13"/>
      <c r="O45" s="13"/>
      <c r="P45" s="13">
        <f t="shared" si="4"/>
        <v>0</v>
      </c>
      <c r="Q45" s="24"/>
      <c r="S45" s="16"/>
    </row>
    <row r="46" spans="1:19" ht="110.4" x14ac:dyDescent="0.25">
      <c r="A46" s="10" t="s">
        <v>56</v>
      </c>
      <c r="B46" s="21" t="s">
        <v>62</v>
      </c>
      <c r="C46" s="23" t="s">
        <v>99</v>
      </c>
      <c r="D46" s="11">
        <v>46082</v>
      </c>
      <c r="E46" s="12"/>
      <c r="F46" s="13">
        <v>50000</v>
      </c>
      <c r="G46" s="13">
        <f t="shared" si="0"/>
        <v>50000</v>
      </c>
      <c r="H46" s="13"/>
      <c r="I46" s="13">
        <v>50000</v>
      </c>
      <c r="J46" s="13">
        <f t="shared" si="1"/>
        <v>50000</v>
      </c>
      <c r="K46" s="13"/>
      <c r="L46" s="13"/>
      <c r="M46" s="13">
        <f t="shared" si="3"/>
        <v>0</v>
      </c>
      <c r="N46" s="13"/>
      <c r="O46" s="13"/>
      <c r="P46" s="13">
        <f t="shared" si="4"/>
        <v>0</v>
      </c>
      <c r="Q46" s="24"/>
      <c r="S46" s="16"/>
    </row>
    <row r="47" spans="1:19" ht="180" customHeight="1" x14ac:dyDescent="0.25">
      <c r="A47" s="10" t="s">
        <v>63</v>
      </c>
      <c r="B47" s="21" t="s">
        <v>64</v>
      </c>
      <c r="C47" s="23" t="s">
        <v>65</v>
      </c>
      <c r="D47" s="11">
        <v>46112</v>
      </c>
      <c r="E47" s="12"/>
      <c r="F47" s="13">
        <v>400000</v>
      </c>
      <c r="G47" s="13">
        <f t="shared" si="0"/>
        <v>400000</v>
      </c>
      <c r="H47" s="13"/>
      <c r="I47" s="13">
        <v>400000</v>
      </c>
      <c r="J47" s="13">
        <f t="shared" si="1"/>
        <v>400000</v>
      </c>
      <c r="K47" s="13"/>
      <c r="L47" s="13"/>
      <c r="M47" s="13">
        <f t="shared" si="3"/>
        <v>0</v>
      </c>
      <c r="N47" s="13"/>
      <c r="O47" s="13"/>
      <c r="P47" s="13">
        <f t="shared" si="4"/>
        <v>0</v>
      </c>
      <c r="Q47" s="24"/>
      <c r="S47" s="16"/>
    </row>
    <row r="48" spans="1:19" ht="82.8" x14ac:dyDescent="0.25">
      <c r="A48" s="10" t="s">
        <v>66</v>
      </c>
      <c r="B48" s="21" t="s">
        <v>67</v>
      </c>
      <c r="C48" s="23" t="s">
        <v>101</v>
      </c>
      <c r="D48" s="11">
        <v>46082</v>
      </c>
      <c r="E48" s="12"/>
      <c r="F48" s="13">
        <v>75000</v>
      </c>
      <c r="G48" s="13">
        <f t="shared" si="0"/>
        <v>75000</v>
      </c>
      <c r="H48" s="13"/>
      <c r="I48" s="13">
        <v>75000</v>
      </c>
      <c r="J48" s="13">
        <f t="shared" si="1"/>
        <v>75000</v>
      </c>
      <c r="K48" s="13"/>
      <c r="L48" s="13"/>
      <c r="M48" s="13">
        <f t="shared" si="3"/>
        <v>0</v>
      </c>
      <c r="N48" s="13"/>
      <c r="O48" s="13"/>
      <c r="P48" s="13">
        <f t="shared" si="4"/>
        <v>0</v>
      </c>
      <c r="Q48" s="24"/>
      <c r="S48" s="16"/>
    </row>
    <row r="49" spans="1:19" ht="82.8" x14ac:dyDescent="0.25">
      <c r="A49" s="10" t="s">
        <v>43</v>
      </c>
      <c r="B49" s="21" t="s">
        <v>68</v>
      </c>
      <c r="C49" s="23" t="s">
        <v>100</v>
      </c>
      <c r="D49" s="11">
        <v>46082</v>
      </c>
      <c r="E49" s="12"/>
      <c r="F49" s="13">
        <v>50000</v>
      </c>
      <c r="G49" s="13">
        <f t="shared" si="0"/>
        <v>50000</v>
      </c>
      <c r="H49" s="13"/>
      <c r="I49" s="13">
        <v>50000</v>
      </c>
      <c r="J49" s="13">
        <f t="shared" si="1"/>
        <v>50000</v>
      </c>
      <c r="K49" s="13"/>
      <c r="L49" s="13"/>
      <c r="M49" s="13">
        <f t="shared" si="3"/>
        <v>0</v>
      </c>
      <c r="N49" s="13"/>
      <c r="O49" s="13"/>
      <c r="P49" s="13">
        <f t="shared" si="4"/>
        <v>0</v>
      </c>
      <c r="Q49" s="24"/>
      <c r="S49" s="16"/>
    </row>
    <row r="50" spans="1:19" ht="55.2" x14ac:dyDescent="0.25">
      <c r="A50" s="10" t="s">
        <v>69</v>
      </c>
      <c r="B50" s="21" t="s">
        <v>70</v>
      </c>
      <c r="C50" s="23" t="s">
        <v>105</v>
      </c>
      <c r="D50" s="11">
        <v>45748</v>
      </c>
      <c r="E50" s="12"/>
      <c r="F50" s="13">
        <v>140000</v>
      </c>
      <c r="G50" s="13">
        <f t="shared" si="0"/>
        <v>140000</v>
      </c>
      <c r="H50" s="13"/>
      <c r="I50" s="13">
        <v>140000</v>
      </c>
      <c r="J50" s="13">
        <f t="shared" si="1"/>
        <v>140000</v>
      </c>
      <c r="K50" s="13"/>
      <c r="L50" s="13"/>
      <c r="M50" s="13"/>
      <c r="N50" s="13"/>
      <c r="O50" s="13"/>
      <c r="P50" s="13"/>
      <c r="Q50" s="24"/>
      <c r="S50" s="16"/>
    </row>
    <row r="51" spans="1:19" ht="27.6" x14ac:dyDescent="0.25">
      <c r="A51" s="10" t="s">
        <v>69</v>
      </c>
      <c r="B51" s="21" t="s">
        <v>70</v>
      </c>
      <c r="C51" s="23" t="s">
        <v>103</v>
      </c>
      <c r="D51" s="11">
        <v>45748</v>
      </c>
      <c r="E51" s="12"/>
      <c r="F51" s="13">
        <v>107000</v>
      </c>
      <c r="G51" s="13">
        <f t="shared" si="0"/>
        <v>107000</v>
      </c>
      <c r="H51" s="13"/>
      <c r="I51" s="13">
        <v>107000</v>
      </c>
      <c r="J51" s="13">
        <f t="shared" si="1"/>
        <v>107000</v>
      </c>
      <c r="K51" s="13"/>
      <c r="L51" s="13"/>
      <c r="M51" s="13"/>
      <c r="N51" s="13"/>
      <c r="O51" s="13"/>
      <c r="P51" s="13"/>
      <c r="Q51" s="24"/>
      <c r="S51" s="16"/>
    </row>
    <row r="52" spans="1:19" ht="27.6" x14ac:dyDescent="0.25">
      <c r="A52" s="10" t="s">
        <v>69</v>
      </c>
      <c r="B52" s="21" t="s">
        <v>70</v>
      </c>
      <c r="C52" s="23" t="s">
        <v>104</v>
      </c>
      <c r="D52" s="11">
        <v>45748</v>
      </c>
      <c r="E52" s="12"/>
      <c r="F52" s="13">
        <v>180255</v>
      </c>
      <c r="G52" s="13">
        <f t="shared" si="0"/>
        <v>180255</v>
      </c>
      <c r="H52" s="13"/>
      <c r="I52" s="13">
        <v>180255</v>
      </c>
      <c r="J52" s="13">
        <f t="shared" si="1"/>
        <v>180255</v>
      </c>
      <c r="K52" s="13"/>
      <c r="L52" s="13"/>
      <c r="M52" s="13"/>
      <c r="N52" s="13"/>
      <c r="O52" s="13"/>
      <c r="P52" s="13"/>
      <c r="Q52" s="24"/>
      <c r="S52" s="16"/>
    </row>
    <row r="53" spans="1:19" x14ac:dyDescent="0.25">
      <c r="A53" s="10" t="s">
        <v>69</v>
      </c>
      <c r="B53" s="21" t="s">
        <v>70</v>
      </c>
      <c r="C53" s="23" t="s">
        <v>106</v>
      </c>
      <c r="D53" s="11">
        <v>45748</v>
      </c>
      <c r="E53" s="12"/>
      <c r="F53" s="13">
        <v>17000</v>
      </c>
      <c r="G53" s="13">
        <f t="shared" si="0"/>
        <v>17000</v>
      </c>
      <c r="H53" s="13"/>
      <c r="I53" s="13">
        <v>17000</v>
      </c>
      <c r="J53" s="13">
        <f t="shared" si="1"/>
        <v>17000</v>
      </c>
      <c r="K53" s="13"/>
      <c r="L53" s="13"/>
      <c r="M53" s="13">
        <f t="shared" si="3"/>
        <v>0</v>
      </c>
      <c r="N53" s="13"/>
      <c r="O53" s="13"/>
      <c r="P53" s="13">
        <f t="shared" si="4"/>
        <v>0</v>
      </c>
      <c r="Q53" s="24" t="s">
        <v>93</v>
      </c>
      <c r="S53" s="16"/>
    </row>
    <row r="54" spans="1:19" ht="69" x14ac:dyDescent="0.25">
      <c r="A54" s="10" t="s">
        <v>27</v>
      </c>
      <c r="B54" s="21" t="s">
        <v>71</v>
      </c>
      <c r="C54" s="23" t="s">
        <v>72</v>
      </c>
      <c r="D54" s="11">
        <v>46112</v>
      </c>
      <c r="E54" s="12"/>
      <c r="F54" s="13">
        <v>150000</v>
      </c>
      <c r="G54" s="13">
        <f t="shared" si="0"/>
        <v>150000</v>
      </c>
      <c r="H54" s="13"/>
      <c r="I54" s="13">
        <v>150000</v>
      </c>
      <c r="J54" s="13">
        <f t="shared" si="1"/>
        <v>150000</v>
      </c>
      <c r="K54" s="13"/>
      <c r="L54" s="13"/>
      <c r="M54" s="13">
        <f t="shared" si="3"/>
        <v>0</v>
      </c>
      <c r="N54" s="13"/>
      <c r="O54" s="13"/>
      <c r="P54" s="13">
        <f t="shared" si="4"/>
        <v>0</v>
      </c>
      <c r="Q54" s="24" t="s">
        <v>86</v>
      </c>
      <c r="S54" s="16"/>
    </row>
    <row r="55" spans="1:19" ht="41.4" x14ac:dyDescent="0.25">
      <c r="A55" s="10" t="s">
        <v>73</v>
      </c>
      <c r="B55" s="25" t="s">
        <v>74</v>
      </c>
      <c r="C55" s="23" t="s">
        <v>92</v>
      </c>
      <c r="D55" s="11">
        <v>46112</v>
      </c>
      <c r="E55" s="12"/>
      <c r="F55" s="13">
        <f>I55+L55</f>
        <v>2769042</v>
      </c>
      <c r="G55" s="13">
        <f t="shared" si="0"/>
        <v>2769042</v>
      </c>
      <c r="H55" s="13"/>
      <c r="I55" s="13">
        <v>355142</v>
      </c>
      <c r="J55" s="13">
        <f t="shared" si="1"/>
        <v>355142</v>
      </c>
      <c r="K55" s="13"/>
      <c r="L55" s="13">
        <v>2413900</v>
      </c>
      <c r="M55" s="13">
        <f t="shared" si="3"/>
        <v>2413900</v>
      </c>
      <c r="N55" s="13"/>
      <c r="O55" s="13"/>
      <c r="P55" s="13">
        <f t="shared" si="4"/>
        <v>0</v>
      </c>
      <c r="Q55" s="24" t="s">
        <v>94</v>
      </c>
      <c r="S55" s="16"/>
    </row>
    <row r="56" spans="1:19" ht="27.6" x14ac:dyDescent="0.25">
      <c r="A56" s="10" t="s">
        <v>73</v>
      </c>
      <c r="B56" s="21" t="s">
        <v>88</v>
      </c>
      <c r="C56" s="23" t="s">
        <v>90</v>
      </c>
      <c r="D56" s="11">
        <v>45748</v>
      </c>
      <c r="E56" s="12"/>
      <c r="F56" s="13">
        <v>121190</v>
      </c>
      <c r="G56" s="13">
        <f t="shared" si="0"/>
        <v>121190</v>
      </c>
      <c r="H56" s="13"/>
      <c r="I56" s="13">
        <v>68153</v>
      </c>
      <c r="J56" s="13">
        <f t="shared" si="1"/>
        <v>68153</v>
      </c>
      <c r="K56" s="13"/>
      <c r="L56" s="13">
        <v>0</v>
      </c>
      <c r="M56" s="13">
        <v>0</v>
      </c>
      <c r="N56" s="13"/>
      <c r="O56" s="13">
        <v>53037</v>
      </c>
      <c r="P56" s="13">
        <f t="shared" si="4"/>
        <v>53037</v>
      </c>
      <c r="Q56" s="24" t="s">
        <v>91</v>
      </c>
      <c r="S56" s="16"/>
    </row>
    <row r="57" spans="1:19" ht="27.6" x14ac:dyDescent="0.25">
      <c r="A57" s="10" t="s">
        <v>73</v>
      </c>
      <c r="B57" s="21" t="s">
        <v>88</v>
      </c>
      <c r="C57" s="23" t="s">
        <v>89</v>
      </c>
      <c r="D57" s="11">
        <v>45748</v>
      </c>
      <c r="E57" s="12"/>
      <c r="F57" s="13">
        <v>320608</v>
      </c>
      <c r="G57" s="13">
        <f t="shared" si="0"/>
        <v>320608</v>
      </c>
      <c r="H57" s="13"/>
      <c r="I57" s="13">
        <v>220608</v>
      </c>
      <c r="J57" s="13">
        <f t="shared" si="1"/>
        <v>220608</v>
      </c>
      <c r="K57" s="13"/>
      <c r="L57" s="13">
        <v>100000</v>
      </c>
      <c r="M57" s="13">
        <v>100000</v>
      </c>
      <c r="N57" s="13">
        <v>0</v>
      </c>
      <c r="O57" s="13">
        <v>0</v>
      </c>
      <c r="P57" s="13">
        <f t="shared" si="4"/>
        <v>0</v>
      </c>
      <c r="Q57" s="24"/>
      <c r="S57" s="16"/>
    </row>
    <row r="58" spans="1:19" ht="138" x14ac:dyDescent="0.25">
      <c r="A58" s="10" t="s">
        <v>73</v>
      </c>
      <c r="B58" s="21" t="s">
        <v>87</v>
      </c>
      <c r="C58" s="23" t="s">
        <v>102</v>
      </c>
      <c r="D58" s="11">
        <v>46266</v>
      </c>
      <c r="E58" s="12"/>
      <c r="F58" s="13">
        <v>150000</v>
      </c>
      <c r="G58" s="13">
        <f t="shared" si="0"/>
        <v>150000</v>
      </c>
      <c r="H58" s="13"/>
      <c r="I58" s="13">
        <v>150000</v>
      </c>
      <c r="J58" s="13">
        <f t="shared" si="1"/>
        <v>150000</v>
      </c>
      <c r="K58" s="13"/>
      <c r="L58" s="13">
        <v>0</v>
      </c>
      <c r="M58" s="13">
        <v>0</v>
      </c>
      <c r="N58" s="13">
        <v>0</v>
      </c>
      <c r="O58" s="13">
        <v>0</v>
      </c>
      <c r="P58" s="13">
        <f t="shared" si="4"/>
        <v>0</v>
      </c>
      <c r="Q58" s="24"/>
      <c r="S58" s="16"/>
    </row>
    <row r="59" spans="1:19" ht="138" x14ac:dyDescent="0.25">
      <c r="A59" s="10" t="s">
        <v>73</v>
      </c>
      <c r="B59" s="21" t="s">
        <v>84</v>
      </c>
      <c r="C59" s="10" t="s">
        <v>85</v>
      </c>
      <c r="D59" s="18">
        <v>46112</v>
      </c>
      <c r="E59" s="12"/>
      <c r="F59" s="13">
        <v>874930</v>
      </c>
      <c r="G59" s="13">
        <f t="shared" si="0"/>
        <v>874930</v>
      </c>
      <c r="H59" s="13"/>
      <c r="I59" s="13">
        <v>874930</v>
      </c>
      <c r="J59" s="13">
        <f t="shared" si="1"/>
        <v>874930</v>
      </c>
      <c r="K59" s="13"/>
      <c r="L59" s="13"/>
      <c r="M59" s="13">
        <f t="shared" si="3"/>
        <v>0</v>
      </c>
      <c r="N59" s="13"/>
      <c r="O59" s="13"/>
      <c r="P59" s="13">
        <f t="shared" si="4"/>
        <v>0</v>
      </c>
      <c r="Q59" s="15"/>
      <c r="S59" s="16"/>
    </row>
    <row r="60" spans="1:19" ht="55.2" x14ac:dyDescent="0.25">
      <c r="A60" s="10" t="s">
        <v>28</v>
      </c>
      <c r="B60" s="26" t="s">
        <v>75</v>
      </c>
      <c r="C60" s="10" t="s">
        <v>107</v>
      </c>
      <c r="D60" s="18">
        <v>46112</v>
      </c>
      <c r="E60" s="12"/>
      <c r="F60" s="13">
        <v>35000</v>
      </c>
      <c r="G60" s="13">
        <f t="shared" si="0"/>
        <v>35000</v>
      </c>
      <c r="H60" s="13"/>
      <c r="I60" s="13">
        <v>30000</v>
      </c>
      <c r="J60" s="13">
        <f t="shared" si="1"/>
        <v>30000</v>
      </c>
      <c r="K60" s="13"/>
      <c r="L60" s="13"/>
      <c r="M60" s="13">
        <f t="shared" si="3"/>
        <v>0</v>
      </c>
      <c r="N60" s="13"/>
      <c r="O60" s="13">
        <v>5000</v>
      </c>
      <c r="P60" s="13">
        <f t="shared" si="4"/>
        <v>5000</v>
      </c>
      <c r="Q60" s="24" t="s">
        <v>76</v>
      </c>
      <c r="S60" s="16"/>
    </row>
    <row r="61" spans="1:19" ht="110.4" x14ac:dyDescent="0.25">
      <c r="A61" s="10" t="s">
        <v>73</v>
      </c>
      <c r="B61" s="26" t="s">
        <v>77</v>
      </c>
      <c r="C61" s="10" t="s">
        <v>108</v>
      </c>
      <c r="D61" s="18">
        <v>46112</v>
      </c>
      <c r="E61" s="12"/>
      <c r="F61" s="13">
        <v>140000</v>
      </c>
      <c r="G61" s="13">
        <f t="shared" si="0"/>
        <v>140000</v>
      </c>
      <c r="H61" s="13"/>
      <c r="I61" s="13">
        <v>100000</v>
      </c>
      <c r="J61" s="13">
        <f t="shared" si="1"/>
        <v>100000</v>
      </c>
      <c r="K61" s="13"/>
      <c r="L61" s="13"/>
      <c r="M61" s="13">
        <f t="shared" si="3"/>
        <v>0</v>
      </c>
      <c r="N61" s="13"/>
      <c r="O61" s="13">
        <v>40000</v>
      </c>
      <c r="P61" s="13">
        <f t="shared" si="4"/>
        <v>40000</v>
      </c>
      <c r="Q61" s="24" t="s">
        <v>78</v>
      </c>
      <c r="S61" s="16"/>
    </row>
    <row r="62" spans="1:19" x14ac:dyDescent="0.25">
      <c r="A62" s="10" t="s">
        <v>109</v>
      </c>
      <c r="B62" s="21" t="s">
        <v>110</v>
      </c>
      <c r="C62" s="10" t="s">
        <v>111</v>
      </c>
      <c r="D62" s="11">
        <v>45748</v>
      </c>
      <c r="E62" s="12"/>
      <c r="F62" s="13">
        <v>63000</v>
      </c>
      <c r="G62" s="13">
        <f t="shared" si="0"/>
        <v>63000</v>
      </c>
      <c r="H62" s="13"/>
      <c r="I62" s="13">
        <v>63000</v>
      </c>
      <c r="J62" s="13">
        <f t="shared" si="1"/>
        <v>63000</v>
      </c>
      <c r="K62" s="13"/>
      <c r="L62" s="13">
        <v>0</v>
      </c>
      <c r="M62" s="13">
        <f t="shared" si="3"/>
        <v>0</v>
      </c>
      <c r="N62" s="13"/>
      <c r="O62" s="13">
        <v>0</v>
      </c>
      <c r="P62" s="13">
        <f t="shared" si="4"/>
        <v>0</v>
      </c>
      <c r="Q62" s="15" t="s">
        <v>112</v>
      </c>
      <c r="S62" s="16"/>
    </row>
    <row r="63" spans="1:19" x14ac:dyDescent="0.25">
      <c r="E63" s="16">
        <f t="shared" ref="E63:N63" si="5">SUM(E4:E61)</f>
        <v>30929833.0024</v>
      </c>
      <c r="F63" s="16">
        <f>SUM(F4:F62)</f>
        <v>5803025</v>
      </c>
      <c r="G63" s="14">
        <f>SUM(G4:G62)</f>
        <v>36732858.002399996</v>
      </c>
      <c r="H63" s="16">
        <f t="shared" si="5"/>
        <v>1636417</v>
      </c>
      <c r="I63" s="16">
        <f>SUM(I4:I62)</f>
        <v>3191088</v>
      </c>
      <c r="J63" s="14">
        <f>SUM(J4:J62)</f>
        <v>4827505</v>
      </c>
      <c r="K63" s="16">
        <f t="shared" si="5"/>
        <v>28912707.0024</v>
      </c>
      <c r="L63" s="16">
        <f t="shared" si="5"/>
        <v>2513900</v>
      </c>
      <c r="M63" s="14">
        <f t="shared" si="5"/>
        <v>31426607.0024</v>
      </c>
      <c r="N63" s="16">
        <f t="shared" si="5"/>
        <v>380709</v>
      </c>
      <c r="O63" s="16">
        <f>SUM(O4:O62)</f>
        <v>98037</v>
      </c>
      <c r="P63" s="14">
        <f>SUM(P4:P62)</f>
        <v>478746</v>
      </c>
    </row>
    <row r="64" spans="1:19" x14ac:dyDescent="0.25">
      <c r="E64" s="16"/>
      <c r="F64" s="16"/>
      <c r="G64" s="16"/>
      <c r="H64" s="16"/>
      <c r="I64" s="16"/>
      <c r="J64" s="16"/>
      <c r="K64" s="16"/>
      <c r="L64" s="16"/>
      <c r="M64" s="16"/>
      <c r="N64" s="16"/>
      <c r="O64" s="16"/>
      <c r="P64" s="16"/>
    </row>
    <row r="65" spans="2:16" x14ac:dyDescent="0.25">
      <c r="E65" s="16"/>
      <c r="F65" s="16"/>
      <c r="G65" s="16"/>
      <c r="H65" s="16"/>
      <c r="I65" s="16"/>
      <c r="J65" s="16"/>
      <c r="K65" s="16"/>
      <c r="L65" s="16"/>
      <c r="M65" s="16"/>
      <c r="N65" s="16"/>
      <c r="O65" s="16"/>
      <c r="P65" s="16"/>
    </row>
    <row r="66" spans="2:16" x14ac:dyDescent="0.25">
      <c r="E66" s="16"/>
      <c r="F66" s="16"/>
      <c r="G66" s="16"/>
      <c r="H66" s="16"/>
      <c r="I66" s="16"/>
      <c r="J66" s="16"/>
      <c r="K66" s="16"/>
      <c r="L66" s="16"/>
      <c r="M66" s="16"/>
      <c r="N66" s="16"/>
      <c r="O66" s="16"/>
      <c r="P66" s="16"/>
    </row>
    <row r="67" spans="2:16" x14ac:dyDescent="0.25">
      <c r="I67" s="16"/>
    </row>
    <row r="69" spans="2:16" x14ac:dyDescent="0.25">
      <c r="I69" s="16"/>
    </row>
    <row r="70" spans="2:16" x14ac:dyDescent="0.25">
      <c r="B70" s="5" t="s">
        <v>79</v>
      </c>
    </row>
  </sheetData>
  <protectedRanges>
    <protectedRange sqref="D4:D39" name="Range1_3"/>
  </protectedRanges>
  <mergeCells count="10">
    <mergeCell ref="C4:C40"/>
    <mergeCell ref="E2:G2"/>
    <mergeCell ref="H2:J2"/>
    <mergeCell ref="A1:Q1"/>
    <mergeCell ref="K2:M2"/>
    <mergeCell ref="N2:P2"/>
    <mergeCell ref="A2:A3"/>
    <mergeCell ref="B2:B3"/>
    <mergeCell ref="C2:C3"/>
    <mergeCell ref="D2:D3"/>
  </mergeCells>
  <dataValidations disablePrompts="1" count="1">
    <dataValidation type="list" allowBlank="1" showInputMessage="1" showErrorMessage="1" sqref="A62:A319" xr:uid="{DBB2DDF5-04FF-4DCA-A164-8CEF5FBDA1A6}">
      <formula1>"Bus priority infrastructure, Other bus infrastructure, Bus service support, Fares support, Ticketing reform, Other"</formula1>
    </dataValidation>
  </dataValidations>
  <pageMargins left="0.23622047244094491" right="0.23622047244094491" top="0.74803149606299213" bottom="0.74803149606299213" header="0.31496062992125984" footer="0.31496062992125984"/>
  <pageSetup scale="74" orientation="landscape" r:id="rId1"/>
  <headerFooter>
    <oddHeader>&amp;RNational Bus Strategy: 2024 Bus Service Improvement Plans</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8FE7C9-B38E-4655-9790-9094CEBB923A}">
          <x14:formula1>
            <xm:f>'Scheme categories list'!$A$2:$A$13</xm:f>
          </x14:formula1>
          <xm:sqref>A4:A61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E603-B492-4297-BCD7-AF3BA8977B37}">
  <dimension ref="A1:A13"/>
  <sheetViews>
    <sheetView workbookViewId="0">
      <selection activeCell="A23" sqref="A23"/>
    </sheetView>
  </sheetViews>
  <sheetFormatPr defaultRowHeight="14.4" x14ac:dyDescent="0.3"/>
  <cols>
    <col min="1" max="1" width="38.33203125" customWidth="1"/>
  </cols>
  <sheetData>
    <row r="1" spans="1:1" x14ac:dyDescent="0.3">
      <c r="A1" t="s">
        <v>80</v>
      </c>
    </row>
    <row r="2" spans="1:1" x14ac:dyDescent="0.3">
      <c r="A2" t="s">
        <v>22</v>
      </c>
    </row>
    <row r="3" spans="1:1" x14ac:dyDescent="0.3">
      <c r="A3" t="s">
        <v>43</v>
      </c>
    </row>
    <row r="4" spans="1:1" x14ac:dyDescent="0.3">
      <c r="A4" t="s">
        <v>28</v>
      </c>
    </row>
    <row r="5" spans="1:1" x14ac:dyDescent="0.3">
      <c r="A5" t="s">
        <v>81</v>
      </c>
    </row>
    <row r="6" spans="1:1" x14ac:dyDescent="0.3">
      <c r="A6" t="s">
        <v>51</v>
      </c>
    </row>
    <row r="7" spans="1:1" x14ac:dyDescent="0.3">
      <c r="A7" t="s">
        <v>73</v>
      </c>
    </row>
    <row r="8" spans="1:1" x14ac:dyDescent="0.3">
      <c r="A8" t="s">
        <v>69</v>
      </c>
    </row>
    <row r="9" spans="1:1" x14ac:dyDescent="0.3">
      <c r="A9" t="s">
        <v>66</v>
      </c>
    </row>
    <row r="10" spans="1:1" x14ac:dyDescent="0.3">
      <c r="A10" t="s">
        <v>56</v>
      </c>
    </row>
    <row r="11" spans="1:1" x14ac:dyDescent="0.3">
      <c r="A11" t="s">
        <v>63</v>
      </c>
    </row>
    <row r="12" spans="1:1" x14ac:dyDescent="0.3">
      <c r="A12" t="s">
        <v>27</v>
      </c>
    </row>
    <row r="13" spans="1:1" x14ac:dyDescent="0.3">
      <c r="A13" t="s">
        <v>60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58f1af-19c7-4ddd-92d7-34e65344cf68">
      <Terms xmlns="http://schemas.microsoft.com/office/infopath/2007/PartnerControls"/>
    </lcf76f155ced4ddcb4097134ff3c332f>
    <TaxCatchAll xmlns="d2684521-4234-47b2-b0c3-ae2744dd20b1" xsi:nil="true"/>
    <Notes xmlns="a658f1af-19c7-4ddd-92d7-34e65344cf68" xsi:nil="true"/>
    <Logged_x003f_ xmlns="a658f1af-19c7-4ddd-92d7-34e65344cf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16CD91AF888E42A906FD7522448525" ma:contentTypeVersion="17" ma:contentTypeDescription="Create a new document." ma:contentTypeScope="" ma:versionID="1dcd702842ce79209c02bfc9662b517a">
  <xsd:schema xmlns:xsd="http://www.w3.org/2001/XMLSchema" xmlns:xs="http://www.w3.org/2001/XMLSchema" xmlns:p="http://schemas.microsoft.com/office/2006/metadata/properties" xmlns:ns2="a658f1af-19c7-4ddd-92d7-34e65344cf68" xmlns:ns3="d2684521-4234-47b2-b0c3-ae2744dd20b1" targetNamespace="http://schemas.microsoft.com/office/2006/metadata/properties" ma:root="true" ma:fieldsID="fb64962896f6ab0694e750373dd8b5ba" ns2:_="" ns3:_="">
    <xsd:import namespace="a658f1af-19c7-4ddd-92d7-34e65344cf68"/>
    <xsd:import namespace="d2684521-4234-47b2-b0c3-ae2744dd20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Logg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8f1af-19c7-4ddd-92d7-34e65344cf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Notes" ma:index="17" nillable="true" ma:displayName="Notes" ma:default="n/a" ma:description="Notes on folder purpose" ma:format="Dropdown" ma:internalName="Notes">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ogged_x003f_" ma:index="24" nillable="true" ma:displayName="Logged?" ma:format="Dropdown" ma:internalName="Logged_x003f_">
      <xsd:simpleType>
        <xsd:restriction base="dms:Choice">
          <xsd:enumeration value="Contacts log"/>
          <xsd:enumeration value="Coding and anlysis"/>
        </xsd:restriction>
      </xsd:simpleType>
    </xsd:element>
  </xsd:schema>
  <xsd:schema xmlns:xsd="http://www.w3.org/2001/XMLSchema" xmlns:xs="http://www.w3.org/2001/XMLSchema" xmlns:dms="http://schemas.microsoft.com/office/2006/documentManagement/types" xmlns:pc="http://schemas.microsoft.com/office/infopath/2007/PartnerControls" targetNamespace="d2684521-4234-47b2-b0c3-ae2744dd20b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a19c2b3-8976-484d-bf8c-61f459bfea71}" ma:internalName="TaxCatchAll" ma:showField="CatchAllData" ma:web="d2684521-4234-47b2-b0c3-ae2744dd2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59083-B6FC-4428-88D4-91FE3A6645E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8f1af-19c7-4ddd-92d7-34e65344cf68"/>
    <ds:schemaRef ds:uri="d2684521-4234-47b2-b0c3-ae2744dd20b1"/>
    <ds:schemaRef ds:uri="http://www.w3.org/XML/1998/namespace"/>
    <ds:schemaRef ds:uri="http://purl.org/dc/dcmitype/"/>
  </ds:schemaRefs>
</ds:datastoreItem>
</file>

<file path=customXml/itemProps2.xml><?xml version="1.0" encoding="utf-8"?>
<ds:datastoreItem xmlns:ds="http://schemas.openxmlformats.org/officeDocument/2006/customXml" ds:itemID="{B74684FB-A909-400A-8848-D613F58E3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8f1af-19c7-4ddd-92d7-34e65344cf68"/>
    <ds:schemaRef ds:uri="d2684521-4234-47b2-b0c3-ae2744dd20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CD418-33AA-45FF-B589-85420159B791}">
  <ds:schemaRefs>
    <ds:schemaRef ds:uri="http://schemas.microsoft.com/sharepoint/v3/contenttype/forms"/>
  </ds:schemaRefs>
</ds:datastoreItem>
</file>

<file path=docMetadata/LabelInfo.xml><?xml version="1.0" encoding="utf-8"?>
<clbl:labelList xmlns:clbl="http://schemas.microsoft.com/office/2020/mipLabelMetadata">
  <clbl:label id="{28b782fb-41e1-48ea-bfc3-ad7558ce7136}" enabled="0" method="" siteId="{28b782fb-41e1-48ea-bfc3-ad7558ce71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Delivery Plan</vt:lpstr>
      <vt:lpstr>Scheme categories list</vt:lpstr>
      <vt:lpstr>'Delivery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RichardH Walker</dc:creator>
  <cp:keywords/>
  <dc:description/>
  <cp:lastModifiedBy>Rob Thomson</cp:lastModifiedBy>
  <cp:revision/>
  <dcterms:created xsi:type="dcterms:W3CDTF">2024-04-17T13:52:50Z</dcterms:created>
  <dcterms:modified xsi:type="dcterms:W3CDTF">2025-10-30T15:40:52Z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0x0101004716CD91AF888E42A906FD7522448525</vt:lpwstr>
  </property>
  <property fmtid="{D5CDD505-2E9C-101B-9397-08002B2CF9AE}" pid="3" name="MediaServiceImageTags">
    <vt:lpwstr/>
  </property>
</Properties>
</file>