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c-datastore3\teamdat$\P&amp;TP\Planning Policy\Local Development Frameworks\Site Allocations DPD\Site Allocation Plan 2015\Examination\Examination Library\"/>
    </mc:Choice>
  </mc:AlternateContent>
  <bookViews>
    <workbookView xWindow="0" yWindow="0" windowWidth="17280" windowHeight="9270" activeTab="1"/>
  </bookViews>
  <sheets>
    <sheet name="Current" sheetId="1" r:id="rId1"/>
    <sheet name="Complete" sheetId="2" r:id="rId2"/>
  </sheets>
  <definedNames>
    <definedName name="_xlnm._FilterDatabase" localSheetId="1" hidden="1">Complete!$A$5:$H$21</definedName>
  </definedNames>
  <calcPr calcId="152511"/>
</workbook>
</file>

<file path=xl/calcChain.xml><?xml version="1.0" encoding="utf-8"?>
<calcChain xmlns="http://schemas.openxmlformats.org/spreadsheetml/2006/main">
  <c r="H22" i="2" l="1"/>
  <c r="G36" i="1"/>
  <c r="H25" i="2" l="1"/>
  <c r="H24" i="2"/>
  <c r="H23" i="2"/>
  <c r="H17" i="2"/>
  <c r="G7" i="1" l="1"/>
  <c r="D38" i="1"/>
  <c r="E27" i="2" l="1"/>
  <c r="H10" i="2" l="1"/>
  <c r="H20" i="2"/>
  <c r="H19" i="2"/>
  <c r="H8" i="2"/>
  <c r="H7" i="2"/>
  <c r="H9" i="2"/>
  <c r="H11" i="2"/>
  <c r="H12" i="2"/>
  <c r="H13" i="2"/>
  <c r="H14" i="2"/>
  <c r="H15" i="2"/>
  <c r="H16" i="2"/>
  <c r="H18" i="2"/>
  <c r="H6" i="2" l="1"/>
  <c r="H27" i="2" s="1"/>
  <c r="G4" i="1"/>
  <c r="G37" i="1"/>
  <c r="G35" i="1"/>
  <c r="G34" i="1"/>
  <c r="G31" i="1"/>
  <c r="G32" i="1"/>
  <c r="G33" i="1"/>
  <c r="G29" i="1"/>
  <c r="G30" i="1"/>
  <c r="G28" i="1"/>
  <c r="G26" i="1"/>
  <c r="G24" i="1"/>
  <c r="G25" i="1"/>
  <c r="G23" i="1"/>
  <c r="G22" i="1"/>
  <c r="G21" i="1"/>
  <c r="G20" i="1"/>
  <c r="G19" i="1"/>
  <c r="G13" i="1"/>
  <c r="G14" i="1"/>
  <c r="G15" i="1"/>
  <c r="G16" i="1"/>
  <c r="G17" i="1"/>
  <c r="G18" i="1"/>
  <c r="G12" i="1"/>
  <c r="G11" i="1"/>
  <c r="G10" i="1"/>
  <c r="G9" i="1"/>
  <c r="G8" i="1"/>
  <c r="G6" i="1"/>
  <c r="G5" i="1"/>
  <c r="G38" i="1" l="1"/>
  <c r="H21" i="2"/>
</calcChain>
</file>

<file path=xl/sharedStrings.xml><?xml version="1.0" encoding="utf-8"?>
<sst xmlns="http://schemas.openxmlformats.org/spreadsheetml/2006/main" count="219" uniqueCount="176">
  <si>
    <t>Planning_Permission_Number</t>
  </si>
  <si>
    <t>Site_Address</t>
  </si>
  <si>
    <t>Proposal</t>
  </si>
  <si>
    <t>13/P/1079/CUPA</t>
  </si>
  <si>
    <t>Parkside, Grove Road, WsM, BS23 2AR</t>
  </si>
  <si>
    <t>Prior approval for the change of use of building from B1A to residential C3 use providing 22 dwellings</t>
  </si>
  <si>
    <t>13/P/1101/CUPA</t>
  </si>
  <si>
    <t>First Floor, The Courtyard, 120 High Street, Nailsea</t>
  </si>
  <si>
    <t>PA for CofU from office (B1a to dwelling C3</t>
  </si>
  <si>
    <t>13/P/1039/CUPA</t>
  </si>
  <si>
    <t>First Floor, 32A Woodborough Road, Winscombe, BS25 1AG</t>
  </si>
  <si>
    <t>PA for change of use from B1 office to C3 residential apartment</t>
  </si>
  <si>
    <t>13/P/1393/CUPA</t>
  </si>
  <si>
    <t>First Floor, 48 Orchard Street, WsM, BS23 1RH</t>
  </si>
  <si>
    <t>Prior approval for CofU of first floor from office B1a to 1no two bed flat C3</t>
  </si>
  <si>
    <t>13/P/1498/CUPA</t>
  </si>
  <si>
    <t>139 High Street, Portishead, BS20 6PY</t>
  </si>
  <si>
    <t>Prior approval for CofU from B1a to dwelling C3</t>
  </si>
  <si>
    <t>13/P/1575/CUPA</t>
  </si>
  <si>
    <t>First &amp; Second floors 21-25 Old Church Road, Clevedon, BS21 6LU</t>
  </si>
  <si>
    <t>Prior approval cofu from offices B1a to 5no flats C3</t>
  </si>
  <si>
    <t>13/P/1696/CUPA</t>
  </si>
  <si>
    <t>Badger House, Oldmixon Crescent, Weston-super-Mare, BS24 9AY</t>
  </si>
  <si>
    <t>Prior approval for cofu from offices within use class B1 to 30 flats within use class C3</t>
  </si>
  <si>
    <t>13/P/1908/CUPA</t>
  </si>
  <si>
    <t>8 Beaconsfield Road, Weston-super-Mare, BS23 1YE</t>
  </si>
  <si>
    <t>Application for prior approval for the change of use of office to dwelling</t>
  </si>
  <si>
    <t>13/P/2008/CUPA</t>
  </si>
  <si>
    <t>Part first floor, 7 Crown Glass Place, Nailsea BS48 1RD</t>
  </si>
  <si>
    <t>App for prior approval for CofU from office within class B1 to 3no residential flats within use class C3</t>
  </si>
  <si>
    <t>13/P/2274/CUPA</t>
  </si>
  <si>
    <t>Part of first floor, 120 High Street, Nailsea, BS48 1AH</t>
  </si>
  <si>
    <t>Application for prior approval for change of use from office B1a use to a flat C3 use</t>
  </si>
  <si>
    <t>14/P/0147/CUPA</t>
  </si>
  <si>
    <t>First and Second Floors, 15 Boulevard, Weston-super-Mare, BS23 1NR</t>
  </si>
  <si>
    <t>Application for prior approval for change of use from offices within use class B1a to residential use C3</t>
  </si>
  <si>
    <t>14/P/0359/CUPA</t>
  </si>
  <si>
    <t>Harbour Crescent, Serbert Road, Portishead, BS20 7GB</t>
  </si>
  <si>
    <t>Change of use from offices within use class (B1) to residential within use class (C3)</t>
  </si>
  <si>
    <t>14/P/0904/CUPA</t>
  </si>
  <si>
    <t>110 High Street, Nailsea</t>
  </si>
  <si>
    <t>application for prior approval for the change of use from offices within Use Class B1 to residential C3</t>
  </si>
  <si>
    <t>14/P/1185/CUPA</t>
  </si>
  <si>
    <t>Ground Floor, 18 Orchard Place, Weston-super-Mare, BS23 1QP</t>
  </si>
  <si>
    <t>Prior approval for ChofU from financial &amp; Professional office A2 to dwelling C3</t>
  </si>
  <si>
    <t>14/P/1110/CUPA</t>
  </si>
  <si>
    <t>Land to rear of Jasmine Farm, Jasmine Lane, Claverham, Yatton, BS49 4PY</t>
  </si>
  <si>
    <t>Prior approval for ChofU from agricultural buildings to a single dwelling</t>
  </si>
  <si>
    <t>14/P/1103/CUPA</t>
  </si>
  <si>
    <t>First and Second Floor, 45 Oxford Street, WsM, BS23 1TN</t>
  </si>
  <si>
    <t>Prior approval for the ChofU of the first and second floors from business/offices within use class B1 to two separate dwellings within use class C3</t>
  </si>
  <si>
    <t>14/P/1697/CUPA</t>
  </si>
  <si>
    <t>Prior approval of a proposed change of use from office within use class B1 to residential dwelling within use class c3</t>
  </si>
  <si>
    <t>14/P/2324/CUPA</t>
  </si>
  <si>
    <t>The Nursery at The Tynings, Martcombe Road, Easton-in-Gordano, BS20 0QE</t>
  </si>
  <si>
    <t>prior approval for ChofU from garden nursery store to a dwelling class C3</t>
  </si>
  <si>
    <t>14/P/2341/CUPA</t>
  </si>
  <si>
    <t>Weston Court, Oldmixon Crescent, Weston-super-Mare, BS24 9AY</t>
  </si>
  <si>
    <t>Prior approval for the ChofU from offices B1(a) to 23 self contained flats within C3</t>
  </si>
  <si>
    <t>14/P/2469/CUPA</t>
  </si>
  <si>
    <t>41 Boulevard, Weston-super-Mare, BS23 1PG</t>
  </si>
  <si>
    <t>Prior approval for the change of use from offices to residential dwellings C3</t>
  </si>
  <si>
    <t>14/P/2601/CUPA</t>
  </si>
  <si>
    <t>Ebdon Court Farm, Wick St Lawrence, BS22 7YU</t>
  </si>
  <si>
    <t>Prior approval for ChofU from office B1a to residential dwellings C3</t>
  </si>
  <si>
    <t>15/P/0180/CUPA</t>
  </si>
  <si>
    <t>First Floor, 114 High Street, Portishead, BS20 6PR</t>
  </si>
  <si>
    <t>ChofU from B1a to C3 residential at first floor</t>
  </si>
  <si>
    <t>15/P/0383/CUPA</t>
  </si>
  <si>
    <t>372 Nore Road, Portishead, BS20 8EY</t>
  </si>
  <si>
    <t>ChofU from retail A1 to dwellinghouse</t>
  </si>
  <si>
    <t>15/P/0522/CUPA</t>
  </si>
  <si>
    <t>178 High Street, Worle, Weston-super-Mare, BS22 6JD</t>
  </si>
  <si>
    <t>Prior approval for the change of use of first floor from office B1 to dwelling C3</t>
  </si>
  <si>
    <t>15/P/0639/CUPA</t>
  </si>
  <si>
    <t>Ground Floor, 41 Whitecross Road, WsM, BS23 1EN</t>
  </si>
  <si>
    <t>Prior approval for chofu of ground floor from retail use A1 to a single dwelling within use class C3</t>
  </si>
  <si>
    <t>15/P/0653/CUPA</t>
  </si>
  <si>
    <t>First Floor, 7 Clevedon Walk, Nailsea, BS48 1RS</t>
  </si>
  <si>
    <t>Prior approval of proposed change of use of first floor of building from B1 offices to 6no flats Class C3</t>
  </si>
  <si>
    <t>15/P/0781/CUPA</t>
  </si>
  <si>
    <t>Second and third floors, 14-16 Walliscote Road, Weston-super-Mare BS23 1UG</t>
  </si>
  <si>
    <t>Prior approval of a proposed change of use of second and third floors from B1a office to 3no residential dwelings C3</t>
  </si>
  <si>
    <t>15/P/0785/CUPA</t>
  </si>
  <si>
    <t>First Floor, Unit 11, Oldmixon Crescent, Weston-super-Mare, BS24 9AX</t>
  </si>
  <si>
    <t>Prior approval of a proposed change of use of a building from B1a office use to 2no residential dwellings within use class C3</t>
  </si>
  <si>
    <t>15/P/1020/CUPA</t>
  </si>
  <si>
    <t>55 Oxford Street, Weston-super-Mare, BS23 1TR</t>
  </si>
  <si>
    <t>Prior approval for change of use from offices B1 to 4 flats C3</t>
  </si>
  <si>
    <t>15/P/0956/CUPA</t>
  </si>
  <si>
    <t>1-2 Crown Glass Place, Nailsea, BS48 1RD</t>
  </si>
  <si>
    <t>Change of use from offices B1 to 4 residential flats C3</t>
  </si>
  <si>
    <t>15/P/2050/CUPA</t>
  </si>
  <si>
    <t>Ground Floor, 86 B Kenn Road, Clevedon, BS21 6EX</t>
  </si>
  <si>
    <t>Change of use of ground floor retail A1 to residential dwelling C3</t>
  </si>
  <si>
    <t>15/P/1609/CUPA</t>
  </si>
  <si>
    <t>Little Manor,  Wick Lane,  Puxton BS24 6RR</t>
  </si>
  <si>
    <t>Prior approval for a change of use from  office (B1) to 3no. dwelling houses (C3)</t>
  </si>
  <si>
    <t>15/P/1700/CUPA</t>
  </si>
  <si>
    <t>First and Second Floor, 11 Boulevard, Weston-super-Mare, BS23 1NP</t>
  </si>
  <si>
    <t>Application for prior approval for a change of use from office (B1 office use) to 2no. two bedroom flats (C3 dwelling use)</t>
  </si>
  <si>
    <t>15/P/1770/CUPA</t>
  </si>
  <si>
    <t>217 A Milton Road, Weston-super-Mare, BS22 8EG</t>
  </si>
  <si>
    <t>Prior approval of proposed change of use of ground floor retail store (Class A1) into a residential dwelling (Class C3</t>
  </si>
  <si>
    <t>15/P/1784/CUPA</t>
  </si>
  <si>
    <t>7A Clarendon Road, Weston-super-Mare, BS23 3EE</t>
  </si>
  <si>
    <t>Prior approval for the change of use from B8 use to a single dwelling C3 use</t>
  </si>
  <si>
    <t>15/P/1904/CUPA</t>
  </si>
  <si>
    <t>Store to rear of 6 Kings Road, Clevedon, BS21 7HA</t>
  </si>
  <si>
    <t>Prior approval for the change of use from a storage building used for property maintainance and renovation (B8) to a single dwelling (C3)</t>
  </si>
  <si>
    <t>15/P/2119/CUPA</t>
  </si>
  <si>
    <t>96/96A Meadow Street, Weston-super-Mare, BS23 1QW</t>
  </si>
  <si>
    <t>Prior approval of proposed change of use of a building from retail (Class A1) to 2no. one bed flats (Class C3) and operational development consisting of alterations to remove shopfront windows and doors and replace with 6no. windows,  2no. doors and wall</t>
  </si>
  <si>
    <t>15/P/2240/CUPA</t>
  </si>
  <si>
    <t>21 - 25 Old Church Road, Clevedon, BS21 6LU</t>
  </si>
  <si>
    <t>Prior approval for the change of use of office (Use class B1) to 3no. flats (Use Class C3)</t>
  </si>
  <si>
    <t>15/P/2598/CUPA</t>
  </si>
  <si>
    <t>HMC House (formerly South Barn), South of Court Farm, off Sevier Road, Loxton</t>
  </si>
  <si>
    <t>Prior approval for the change of use from an offices (B1a) to a single dwelling (C3) with no operational development</t>
  </si>
  <si>
    <t>15/P/2586/CUPA</t>
  </si>
  <si>
    <t>43 Old Street, Clevedon, BS21 6DA</t>
  </si>
  <si>
    <t>Prior approval for the change of use from office (B1a) to three dwellings (C3)</t>
  </si>
  <si>
    <t>15/P/2717/CUPA</t>
  </si>
  <si>
    <t>Ground Floor Offices, 16 Belleview Mansions, Bellevue Road, Clevedon, BS21 7NU</t>
  </si>
  <si>
    <t>Prior approval for the change of use from redundant offices (B1) to residential (C3) with no operational development</t>
  </si>
  <si>
    <t>15/P/2631/CUPA</t>
  </si>
  <si>
    <t>First,  Second and Third Floor,  14 - 16 Walliscote Road, Weston-super-Mare, BS23 1UG</t>
  </si>
  <si>
    <t>Prior approval of proposed change of use of first,  second and third floors office use (Class B1) into 4no residential apartments (Class C3)</t>
  </si>
  <si>
    <t>16/P/0360/CUPA</t>
  </si>
  <si>
    <t>Sterling Buildings, First Floor,  Front part of building, 180-182  High Street, Worle, Weston-super-Mare, BS22 6JD</t>
  </si>
  <si>
    <t>Prior approval for the change of use of first floor,  front part of building from office (B1(a)) and land to 2no. dwellings within use class C3</t>
  </si>
  <si>
    <t>16/P/1066/CUPA</t>
  </si>
  <si>
    <t>Unit 400, Parkway, Weston-super-Mare, BS22 6WA</t>
  </si>
  <si>
    <t>Prior approval for a change of use of ground and first floor from B1(a) offices to residential (C3) comprising 9no. 1 bedroom apartments and 9no. 2 bedroom apartments together with associated car parking and cycle spaces</t>
  </si>
  <si>
    <t>16/P/1397/CUPA</t>
  </si>
  <si>
    <t>Unit 1 (part) &amp; Units 2A &amp; 2C , 92 Nore Road, Portishead, BS20 8DX</t>
  </si>
  <si>
    <t>Prior approval for change of use of a building from B1(a) offices use to dwelling house (C3)</t>
  </si>
  <si>
    <t>16/P/1480/CUPA</t>
  </si>
  <si>
    <t>Units 1 &amp; 2, Brinsea Road Farm, Brinsea Batch, Congresbury, BS49 5JP</t>
  </si>
  <si>
    <t>Prior approval for proposed change of use of 2no. office units (B1(a)) into 2no. residential dwellings (Class C3)</t>
  </si>
  <si>
    <t>16/P/1878/CUPA</t>
  </si>
  <si>
    <t>Former Chelvey Kennels, Brockley Lane, Brockley, BS48 4AH</t>
  </si>
  <si>
    <t>Prior approval for the change of use from B8 (Storage) building to 2no. dwellings within use class C3</t>
  </si>
  <si>
    <t>16/P/1674/CUPA</t>
  </si>
  <si>
    <t>First Floor,  55 High Street, Yatton, BS49 4HJ</t>
  </si>
  <si>
    <t>Prior approval for a change of use from A2 Financial &amp; Professional Services offices to 1no. residential flat at first floor level only</t>
  </si>
  <si>
    <t>16/P/1528/CUPA</t>
  </si>
  <si>
    <t>Ground Floor,  52 Meadow Street, Weston-super-Mare, BS23 1QJ</t>
  </si>
  <si>
    <t>Prior approval for change of use from retail (A1)to 1no. dwelling within use class C3,  plus associated operational development comprising of the removal of the shop front and replace with 2no. windows,  french doors to the rear,  internal walls,  floor</t>
  </si>
  <si>
    <t>15/P/2785/CUPA</t>
  </si>
  <si>
    <t>Lower Ground Floor, 24 Boulevard, Weston-super-Mare, BS23 1NQ</t>
  </si>
  <si>
    <t>Prior approval of proposed change of use of lower ground office (Class B1) into 1no. residential dwelling (Class C3)</t>
  </si>
  <si>
    <t>Complete</t>
  </si>
  <si>
    <t>Current CUPA Application (non-agricultural)</t>
  </si>
  <si>
    <t>First Floor residential apartment of 64sq metres</t>
  </si>
  <si>
    <t>Clevedon Golf Centre, Strode Road, Clevedon, BS21 6UU</t>
  </si>
  <si>
    <t>internal floor level of the exisitng property at 7.1m AOD</t>
  </si>
  <si>
    <t>sizes vary from 48.6 sqm to 71.1 sqm</t>
  </si>
  <si>
    <t>Earthlight</t>
  </si>
  <si>
    <t>y</t>
  </si>
  <si>
    <t>Notes</t>
  </si>
  <si>
    <t>Size m2</t>
  </si>
  <si>
    <t>HCA Jobs Estimate (indicative)</t>
  </si>
  <si>
    <t>HCA Jobs Estimate (Indicative)</t>
  </si>
  <si>
    <t>Location</t>
  </si>
  <si>
    <t>Clevedon</t>
  </si>
  <si>
    <t>Nailsea</t>
  </si>
  <si>
    <t>Weston-super-Mare</t>
  </si>
  <si>
    <t>Yatton</t>
  </si>
  <si>
    <t>Portishead</t>
  </si>
  <si>
    <t>Gordano</t>
  </si>
  <si>
    <t>Total</t>
  </si>
  <si>
    <t>Totals</t>
  </si>
  <si>
    <t>17/P/0720/CUPA</t>
  </si>
  <si>
    <t>Waverley House, Old Church Road, Clevedon, BS21 6NN</t>
  </si>
  <si>
    <t>Prior approval for change of use of a building from B1(a) offices use to 21 no. dwelling houses (C3) Use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</si>
</sst>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Arial"/>
      <family val="2"/>
    </font>
    <font>
      <sz val="12"/>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4"/>
      <color theme="1"/>
      <name val="Arial"/>
      <family val="2"/>
    </font>
    <font>
      <b/>
      <sz val="14"/>
      <color theme="1"/>
      <name val="Arial"/>
      <family val="2"/>
    </font>
    <font>
      <b/>
      <sz val="16"/>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style="thick">
        <color indexed="64"/>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0" fillId="0" borderId="10" xfId="0" applyBorder="1"/>
    <xf numFmtId="0" fontId="0" fillId="0" borderId="0" xfId="0" applyAlignment="1">
      <alignment wrapText="1"/>
    </xf>
    <xf numFmtId="0" fontId="0" fillId="0" borderId="0" xfId="0" applyAlignment="1">
      <alignment vertical="top"/>
    </xf>
    <xf numFmtId="0" fontId="0" fillId="0" borderId="0" xfId="0" applyFont="1"/>
    <xf numFmtId="0" fontId="0" fillId="33" borderId="0" xfId="0" applyFill="1"/>
    <xf numFmtId="0" fontId="0" fillId="33" borderId="0" xfId="0" applyFont="1" applyFill="1"/>
    <xf numFmtId="0" fontId="0" fillId="0" borderId="0" xfId="0" applyAlignment="1">
      <alignment vertical="top" wrapText="1"/>
    </xf>
    <xf numFmtId="0" fontId="0" fillId="0" borderId="0" xfId="0" applyBorder="1"/>
    <xf numFmtId="14" fontId="0" fillId="0" borderId="0" xfId="0" applyNumberFormat="1" applyAlignment="1">
      <alignment wrapText="1"/>
    </xf>
    <xf numFmtId="14" fontId="0" fillId="0" borderId="0" xfId="0" applyNumberFormat="1" applyAlignment="1">
      <alignment vertical="top"/>
    </xf>
    <xf numFmtId="14" fontId="0" fillId="0" borderId="0" xfId="0" applyNumberFormat="1"/>
    <xf numFmtId="0" fontId="18" fillId="0" borderId="0" xfId="0" applyFont="1" applyAlignment="1">
      <alignment vertical="top" wrapText="1"/>
    </xf>
    <xf numFmtId="0" fontId="18" fillId="0" borderId="0" xfId="0" applyFont="1"/>
    <xf numFmtId="0" fontId="18" fillId="0" borderId="0" xfId="0" applyFont="1" applyAlignment="1">
      <alignment wrapText="1"/>
    </xf>
    <xf numFmtId="0" fontId="18" fillId="0" borderId="0" xfId="0" applyFont="1" applyAlignment="1">
      <alignment vertical="top"/>
    </xf>
    <xf numFmtId="0" fontId="19" fillId="0" borderId="10" xfId="0" applyFont="1" applyBorder="1" applyAlignment="1">
      <alignment vertical="top" wrapText="1"/>
    </xf>
    <xf numFmtId="0" fontId="19" fillId="0" borderId="10" xfId="0" applyFont="1" applyBorder="1" applyAlignment="1">
      <alignment wrapText="1"/>
    </xf>
    <xf numFmtId="0" fontId="19" fillId="0" borderId="10" xfId="0" applyFont="1" applyBorder="1" applyAlignment="1">
      <alignment vertical="top"/>
    </xf>
    <xf numFmtId="0" fontId="19" fillId="0" borderId="10" xfId="0" applyFont="1" applyBorder="1"/>
    <xf numFmtId="0" fontId="18" fillId="0" borderId="10" xfId="0" applyFont="1" applyBorder="1" applyAlignment="1">
      <alignment vertical="top" wrapText="1"/>
    </xf>
    <xf numFmtId="0" fontId="18" fillId="0" borderId="10" xfId="0" applyFont="1" applyBorder="1" applyAlignment="1">
      <alignment wrapText="1"/>
    </xf>
    <xf numFmtId="0" fontId="18" fillId="0" borderId="10" xfId="0" applyFont="1" applyFill="1" applyBorder="1" applyAlignment="1">
      <alignment vertical="top" wrapText="1"/>
    </xf>
    <xf numFmtId="0" fontId="18" fillId="0" borderId="10" xfId="0" applyFont="1" applyBorder="1"/>
    <xf numFmtId="0" fontId="18" fillId="0" borderId="10" xfId="0" applyFont="1" applyBorder="1" applyAlignment="1">
      <alignment vertical="top"/>
    </xf>
    <xf numFmtId="0" fontId="18" fillId="33" borderId="10" xfId="0" applyFont="1" applyFill="1" applyBorder="1" applyAlignment="1">
      <alignment vertical="top" wrapText="1"/>
    </xf>
    <xf numFmtId="0" fontId="18" fillId="33" borderId="10" xfId="0" applyFont="1" applyFill="1" applyBorder="1" applyAlignment="1">
      <alignment wrapText="1"/>
    </xf>
    <xf numFmtId="0" fontId="18" fillId="33" borderId="10" xfId="0" applyFont="1" applyFill="1" applyBorder="1" applyAlignment="1">
      <alignment vertical="top"/>
    </xf>
    <xf numFmtId="0" fontId="18" fillId="33" borderId="10" xfId="0" applyFont="1" applyFill="1" applyBorder="1"/>
    <xf numFmtId="0" fontId="18" fillId="0" borderId="0" xfId="0" applyFont="1" applyAlignment="1"/>
    <xf numFmtId="0" fontId="18" fillId="0" borderId="10" xfId="0" applyFont="1" applyFill="1" applyBorder="1" applyAlignment="1">
      <alignment wrapText="1"/>
    </xf>
    <xf numFmtId="0" fontId="18" fillId="0" borderId="0" xfId="0" applyFont="1" applyBorder="1"/>
    <xf numFmtId="0" fontId="18" fillId="0" borderId="0" xfId="0" applyFont="1" applyBorder="1" applyAlignment="1">
      <alignment vertical="top"/>
    </xf>
    <xf numFmtId="0" fontId="18" fillId="0" borderId="0" xfId="0" applyFont="1" applyBorder="1" applyAlignment="1">
      <alignment wrapText="1"/>
    </xf>
    <xf numFmtId="0" fontId="19" fillId="0" borderId="12" xfId="0" applyFont="1" applyBorder="1" applyAlignment="1">
      <alignment vertical="top"/>
    </xf>
    <xf numFmtId="0" fontId="18" fillId="0" borderId="13" xfId="0" applyFont="1" applyBorder="1"/>
    <xf numFmtId="0" fontId="20" fillId="0" borderId="0" xfId="0" applyFont="1" applyBorder="1"/>
    <xf numFmtId="0" fontId="18" fillId="0" borderId="13" xfId="0" applyFont="1" applyBorder="1" applyAlignment="1">
      <alignment vertical="top"/>
    </xf>
    <xf numFmtId="0" fontId="19" fillId="0" borderId="12" xfId="0" applyFont="1" applyBorder="1" applyAlignment="1">
      <alignment wrapText="1"/>
    </xf>
    <xf numFmtId="0" fontId="19" fillId="0" borderId="12" xfId="0" applyFont="1" applyBorder="1"/>
    <xf numFmtId="0" fontId="18" fillId="0" borderId="13" xfId="0" applyFont="1" applyBorder="1" applyAlignment="1">
      <alignment wrapText="1"/>
    </xf>
    <xf numFmtId="0" fontId="19" fillId="0" borderId="16" xfId="0" applyFont="1" applyFill="1" applyBorder="1"/>
    <xf numFmtId="0" fontId="19" fillId="0" borderId="16" xfId="0" applyFont="1" applyBorder="1"/>
    <xf numFmtId="0" fontId="19" fillId="0" borderId="16" xfId="0" applyFont="1" applyBorder="1" applyAlignment="1">
      <alignment vertical="top"/>
    </xf>
    <xf numFmtId="0" fontId="18" fillId="0" borderId="11" xfId="0" applyFont="1" applyBorder="1" applyAlignment="1">
      <alignment vertical="top"/>
    </xf>
    <xf numFmtId="0" fontId="18" fillId="33" borderId="11" xfId="0" applyFont="1" applyFill="1" applyBorder="1" applyAlignment="1">
      <alignment vertical="top"/>
    </xf>
    <xf numFmtId="0" fontId="19" fillId="0" borderId="11" xfId="0" applyFont="1" applyBorder="1" applyAlignment="1"/>
    <xf numFmtId="0" fontId="19" fillId="0" borderId="0" xfId="0" applyFont="1" applyAlignment="1"/>
    <xf numFmtId="1" fontId="18" fillId="0" borderId="10" xfId="0" applyNumberFormat="1" applyFont="1" applyBorder="1"/>
    <xf numFmtId="0" fontId="0" fillId="0" borderId="14" xfId="0" applyBorder="1" applyAlignment="1">
      <alignment vertical="top" wrapText="1"/>
    </xf>
    <xf numFmtId="0" fontId="0" fillId="0" borderId="14" xfId="0" applyBorder="1" applyAlignment="1">
      <alignment vertical="top"/>
    </xf>
    <xf numFmtId="0" fontId="19" fillId="0" borderId="17" xfId="0" applyFont="1" applyBorder="1" applyAlignment="1"/>
    <xf numFmtId="0" fontId="16" fillId="0" borderId="14" xfId="0" applyFont="1" applyBorder="1" applyAlignment="1">
      <alignment wrapText="1"/>
    </xf>
    <xf numFmtId="0" fontId="16" fillId="0" borderId="0" xfId="0" applyFont="1" applyAlignment="1">
      <alignment vertical="top"/>
    </xf>
    <xf numFmtId="1" fontId="18" fillId="33" borderId="10" xfId="0" applyNumberFormat="1" applyFont="1" applyFill="1" applyBorder="1"/>
    <xf numFmtId="1" fontId="19" fillId="0" borderId="16" xfId="0" applyNumberFormat="1" applyFont="1" applyFill="1" applyBorder="1"/>
    <xf numFmtId="1" fontId="18" fillId="0" borderId="10" xfId="0" applyNumberFormat="1" applyFont="1" applyBorder="1" applyAlignment="1">
      <alignment vertical="top"/>
    </xf>
    <xf numFmtId="1" fontId="0" fillId="0" borderId="0" xfId="0" applyNumberFormat="1" applyFont="1"/>
    <xf numFmtId="1" fontId="18" fillId="0" borderId="15" xfId="0" applyNumberFormat="1" applyFont="1" applyBorder="1" applyAlignment="1">
      <alignment vertical="top"/>
    </xf>
    <xf numFmtId="0" fontId="0" fillId="0" borderId="20" xfId="0" applyBorder="1"/>
    <xf numFmtId="1" fontId="16" fillId="0" borderId="18" xfId="0" applyNumberFormat="1" applyFont="1" applyBorder="1"/>
    <xf numFmtId="0" fontId="18" fillId="0" borderId="10" xfId="0" applyFont="1" applyBorder="1" applyAlignment="1">
      <alignment horizontal="left" vertical="top"/>
    </xf>
    <xf numFmtId="0" fontId="18" fillId="0" borderId="10" xfId="0" applyFont="1" applyBorder="1" applyAlignment="1">
      <alignment horizontal="left" vertical="top" wrapText="1"/>
    </xf>
    <xf numFmtId="0" fontId="18" fillId="0" borderId="15" xfId="0" applyFont="1" applyBorder="1" applyAlignment="1">
      <alignment vertical="top" wrapText="1"/>
    </xf>
    <xf numFmtId="0" fontId="18" fillId="0" borderId="19" xfId="0" applyFont="1" applyBorder="1" applyAlignment="1">
      <alignment vertical="top" wrapText="1"/>
    </xf>
    <xf numFmtId="0" fontId="18" fillId="0" borderId="12"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75" zoomScaleNormal="75" workbookViewId="0"/>
  </sheetViews>
  <sheetFormatPr defaultRowHeight="18" x14ac:dyDescent="0.25"/>
  <cols>
    <col min="1" max="1" width="31.5546875" style="29" customWidth="1"/>
    <col min="2" max="2" width="34.6640625" style="7" customWidth="1"/>
    <col min="3" max="3" width="63.88671875" style="3" customWidth="1"/>
    <col min="4" max="4" width="17.88671875" style="2" customWidth="1"/>
    <col min="5" max="5" width="10.33203125" style="3" customWidth="1"/>
    <col min="6" max="6" width="18.21875" customWidth="1"/>
    <col min="7" max="7" width="33.33203125" customWidth="1"/>
  </cols>
  <sheetData>
    <row r="1" spans="1:7" x14ac:dyDescent="0.25">
      <c r="A1" s="47" t="s">
        <v>153</v>
      </c>
      <c r="B1" s="12"/>
      <c r="C1" s="15"/>
      <c r="D1" s="14"/>
      <c r="E1" s="15"/>
      <c r="F1" s="13"/>
      <c r="G1" s="13"/>
    </row>
    <row r="2" spans="1:7" x14ac:dyDescent="0.25">
      <c r="B2" s="12"/>
      <c r="C2" s="15"/>
      <c r="D2" s="14"/>
      <c r="E2" s="15"/>
      <c r="F2" s="13"/>
      <c r="G2" s="13"/>
    </row>
    <row r="3" spans="1:7" x14ac:dyDescent="0.25">
      <c r="A3" s="46" t="s">
        <v>0</v>
      </c>
      <c r="B3" s="16" t="s">
        <v>1</v>
      </c>
      <c r="C3" s="16" t="s">
        <v>2</v>
      </c>
      <c r="D3" s="17" t="s">
        <v>161</v>
      </c>
      <c r="E3" s="18" t="s">
        <v>158</v>
      </c>
      <c r="F3" s="19" t="s">
        <v>160</v>
      </c>
      <c r="G3" s="19" t="s">
        <v>162</v>
      </c>
    </row>
    <row r="4" spans="1:7" ht="36" x14ac:dyDescent="0.25">
      <c r="A4" s="44" t="s">
        <v>6</v>
      </c>
      <c r="B4" s="21" t="s">
        <v>7</v>
      </c>
      <c r="C4" s="20" t="s">
        <v>8</v>
      </c>
      <c r="D4" s="21">
        <v>62.4</v>
      </c>
      <c r="E4" s="22" t="s">
        <v>159</v>
      </c>
      <c r="F4" s="23"/>
      <c r="G4" s="56">
        <f>D4/11</f>
        <v>5.6727272727272728</v>
      </c>
    </row>
    <row r="5" spans="1:7" ht="72" x14ac:dyDescent="0.25">
      <c r="A5" s="44" t="s">
        <v>9</v>
      </c>
      <c r="B5" s="20" t="s">
        <v>10</v>
      </c>
      <c r="C5" s="20" t="s">
        <v>11</v>
      </c>
      <c r="D5" s="21">
        <v>64</v>
      </c>
      <c r="E5" s="24"/>
      <c r="F5" s="21" t="s">
        <v>154</v>
      </c>
      <c r="G5" s="56">
        <f>D5/11</f>
        <v>5.8181818181818183</v>
      </c>
    </row>
    <row r="6" spans="1:7" ht="90" x14ac:dyDescent="0.25">
      <c r="A6" s="44" t="s">
        <v>110</v>
      </c>
      <c r="B6" s="20" t="s">
        <v>111</v>
      </c>
      <c r="C6" s="20" t="s">
        <v>112</v>
      </c>
      <c r="D6" s="21">
        <v>101</v>
      </c>
      <c r="E6" s="24"/>
      <c r="F6" s="23"/>
      <c r="G6" s="56">
        <f>D6/15</f>
        <v>6.7333333333333334</v>
      </c>
    </row>
    <row r="7" spans="1:7" ht="54" x14ac:dyDescent="0.25">
      <c r="A7" s="44" t="s">
        <v>116</v>
      </c>
      <c r="B7" s="21" t="s">
        <v>117</v>
      </c>
      <c r="C7" s="20" t="s">
        <v>118</v>
      </c>
      <c r="D7" s="21">
        <v>21.3</v>
      </c>
      <c r="E7" s="22" t="s">
        <v>159</v>
      </c>
      <c r="F7" s="23"/>
      <c r="G7" s="56">
        <f t="shared" ref="G7:G12" si="0">D7/11</f>
        <v>1.9363636363636365</v>
      </c>
    </row>
    <row r="8" spans="1:7" ht="54" x14ac:dyDescent="0.25">
      <c r="A8" s="44" t="s">
        <v>122</v>
      </c>
      <c r="B8" s="21" t="s">
        <v>123</v>
      </c>
      <c r="C8" s="20" t="s">
        <v>124</v>
      </c>
      <c r="D8" s="21">
        <v>393.9</v>
      </c>
      <c r="E8" s="22" t="s">
        <v>159</v>
      </c>
      <c r="F8" s="23"/>
      <c r="G8" s="56">
        <f t="shared" si="0"/>
        <v>35.809090909090905</v>
      </c>
    </row>
    <row r="9" spans="1:7" ht="45.75" customHeight="1" x14ac:dyDescent="0.25">
      <c r="A9" s="44" t="s">
        <v>3</v>
      </c>
      <c r="B9" s="20" t="s">
        <v>4</v>
      </c>
      <c r="C9" s="20" t="s">
        <v>5</v>
      </c>
      <c r="D9" s="21">
        <v>533</v>
      </c>
      <c r="E9" s="22" t="s">
        <v>159</v>
      </c>
      <c r="F9" s="23"/>
      <c r="G9" s="56">
        <f t="shared" si="0"/>
        <v>48.454545454545453</v>
      </c>
    </row>
    <row r="10" spans="1:7" ht="54" x14ac:dyDescent="0.25">
      <c r="A10" s="44" t="s">
        <v>21</v>
      </c>
      <c r="B10" s="21" t="s">
        <v>22</v>
      </c>
      <c r="C10" s="20" t="s">
        <v>23</v>
      </c>
      <c r="D10" s="21">
        <v>2975</v>
      </c>
      <c r="E10" s="24"/>
      <c r="F10" s="23"/>
      <c r="G10" s="56">
        <f t="shared" si="0"/>
        <v>270.45454545454544</v>
      </c>
    </row>
    <row r="11" spans="1:7" ht="36" x14ac:dyDescent="0.25">
      <c r="A11" s="44" t="s">
        <v>30</v>
      </c>
      <c r="B11" s="21" t="s">
        <v>31</v>
      </c>
      <c r="C11" s="20" t="s">
        <v>32</v>
      </c>
      <c r="D11" s="21">
        <v>80</v>
      </c>
      <c r="E11" s="24"/>
      <c r="F11" s="23"/>
      <c r="G11" s="56">
        <f t="shared" si="0"/>
        <v>7.2727272727272725</v>
      </c>
    </row>
    <row r="12" spans="1:7" ht="54" x14ac:dyDescent="0.25">
      <c r="A12" s="44" t="s">
        <v>33</v>
      </c>
      <c r="B12" s="21" t="s">
        <v>34</v>
      </c>
      <c r="C12" s="20" t="s">
        <v>35</v>
      </c>
      <c r="D12" s="21">
        <v>114.3</v>
      </c>
      <c r="E12" s="22" t="s">
        <v>159</v>
      </c>
      <c r="F12" s="23"/>
      <c r="G12" s="56">
        <f t="shared" si="0"/>
        <v>10.390909090909091</v>
      </c>
    </row>
    <row r="13" spans="1:7" ht="36" x14ac:dyDescent="0.25">
      <c r="A13" s="44" t="s">
        <v>39</v>
      </c>
      <c r="B13" s="20" t="s">
        <v>40</v>
      </c>
      <c r="C13" s="20" t="s">
        <v>41</v>
      </c>
      <c r="D13" s="21">
        <v>410.3</v>
      </c>
      <c r="E13" s="22" t="s">
        <v>159</v>
      </c>
      <c r="F13" s="23"/>
      <c r="G13" s="56">
        <f t="shared" ref="G13:G18" si="1">D13/11</f>
        <v>37.300000000000004</v>
      </c>
    </row>
    <row r="14" spans="1:7" ht="63.75" customHeight="1" x14ac:dyDescent="0.25">
      <c r="A14" s="44" t="s">
        <v>48</v>
      </c>
      <c r="B14" s="20" t="s">
        <v>49</v>
      </c>
      <c r="C14" s="20" t="s">
        <v>50</v>
      </c>
      <c r="D14" s="21">
        <v>142.30000000000001</v>
      </c>
      <c r="E14" s="22" t="s">
        <v>159</v>
      </c>
      <c r="F14" s="23"/>
      <c r="G14" s="56">
        <f t="shared" si="1"/>
        <v>12.936363636363637</v>
      </c>
    </row>
    <row r="15" spans="1:7" ht="45" customHeight="1" x14ac:dyDescent="0.25">
      <c r="A15" s="44" t="s">
        <v>51</v>
      </c>
      <c r="B15" s="20" t="s">
        <v>155</v>
      </c>
      <c r="C15" s="20" t="s">
        <v>52</v>
      </c>
      <c r="D15" s="21">
        <v>41.7</v>
      </c>
      <c r="E15" s="22" t="s">
        <v>159</v>
      </c>
      <c r="F15" s="23"/>
      <c r="G15" s="56">
        <f t="shared" si="1"/>
        <v>3.790909090909091</v>
      </c>
    </row>
    <row r="16" spans="1:7" ht="45" customHeight="1" x14ac:dyDescent="0.25">
      <c r="A16" s="44" t="s">
        <v>56</v>
      </c>
      <c r="B16" s="20" t="s">
        <v>57</v>
      </c>
      <c r="C16" s="20" t="s">
        <v>58</v>
      </c>
      <c r="D16" s="21">
        <v>1324</v>
      </c>
      <c r="E16" s="24"/>
      <c r="F16" s="23"/>
      <c r="G16" s="56">
        <f t="shared" si="1"/>
        <v>120.36363636363636</v>
      </c>
    </row>
    <row r="17" spans="1:7" ht="44.25" customHeight="1" x14ac:dyDescent="0.25">
      <c r="A17" s="44" t="s">
        <v>59</v>
      </c>
      <c r="B17" s="20" t="s">
        <v>60</v>
      </c>
      <c r="C17" s="20" t="s">
        <v>61</v>
      </c>
      <c r="D17" s="21">
        <v>123.6</v>
      </c>
      <c r="E17" s="22" t="s">
        <v>159</v>
      </c>
      <c r="F17" s="23"/>
      <c r="G17" s="56">
        <f t="shared" si="1"/>
        <v>11.236363636363636</v>
      </c>
    </row>
    <row r="18" spans="1:7" ht="36" x14ac:dyDescent="0.25">
      <c r="A18" s="44" t="s">
        <v>62</v>
      </c>
      <c r="B18" s="21" t="s">
        <v>63</v>
      </c>
      <c r="C18" s="20" t="s">
        <v>64</v>
      </c>
      <c r="D18" s="21">
        <v>192.8</v>
      </c>
      <c r="E18" s="22" t="s">
        <v>159</v>
      </c>
      <c r="F18" s="23"/>
      <c r="G18" s="56">
        <f t="shared" si="1"/>
        <v>17.527272727272727</v>
      </c>
    </row>
    <row r="19" spans="1:7" ht="36" x14ac:dyDescent="0.25">
      <c r="A19" s="44" t="s">
        <v>68</v>
      </c>
      <c r="B19" s="21" t="s">
        <v>69</v>
      </c>
      <c r="C19" s="20" t="s">
        <v>70</v>
      </c>
      <c r="D19" s="21">
        <v>73</v>
      </c>
      <c r="E19" s="24"/>
      <c r="F19" s="23"/>
      <c r="G19" s="56">
        <f>D19/15</f>
        <v>4.8666666666666663</v>
      </c>
    </row>
    <row r="20" spans="1:7" ht="45" customHeight="1" x14ac:dyDescent="0.25">
      <c r="A20" s="44" t="s">
        <v>74</v>
      </c>
      <c r="B20" s="21" t="s">
        <v>75</v>
      </c>
      <c r="C20" s="20" t="s">
        <v>76</v>
      </c>
      <c r="D20" s="21">
        <v>86.7</v>
      </c>
      <c r="E20" s="22" t="s">
        <v>159</v>
      </c>
      <c r="F20" s="23"/>
      <c r="G20" s="56">
        <f>D20/15</f>
        <v>5.78</v>
      </c>
    </row>
    <row r="21" spans="1:7" ht="54" x14ac:dyDescent="0.25">
      <c r="A21" s="44" t="s">
        <v>83</v>
      </c>
      <c r="B21" s="21" t="s">
        <v>84</v>
      </c>
      <c r="C21" s="20" t="s">
        <v>85</v>
      </c>
      <c r="D21" s="21">
        <v>171.1</v>
      </c>
      <c r="E21" s="22" t="s">
        <v>159</v>
      </c>
      <c r="F21" s="23"/>
      <c r="G21" s="56">
        <f>D21/11</f>
        <v>15.554545454545455</v>
      </c>
    </row>
    <row r="22" spans="1:7" ht="36" x14ac:dyDescent="0.25">
      <c r="A22" s="44" t="s">
        <v>89</v>
      </c>
      <c r="B22" s="21" t="s">
        <v>90</v>
      </c>
      <c r="C22" s="20" t="s">
        <v>91</v>
      </c>
      <c r="D22" s="21">
        <v>248</v>
      </c>
      <c r="E22" s="24"/>
      <c r="F22" s="23"/>
      <c r="G22" s="56">
        <f>D22/11</f>
        <v>22.545454545454547</v>
      </c>
    </row>
    <row r="23" spans="1:7" ht="36" x14ac:dyDescent="0.25">
      <c r="A23" s="44" t="s">
        <v>92</v>
      </c>
      <c r="B23" s="21" t="s">
        <v>93</v>
      </c>
      <c r="C23" s="20" t="s">
        <v>94</v>
      </c>
      <c r="D23" s="21">
        <v>50</v>
      </c>
      <c r="E23" s="24"/>
      <c r="F23" s="23"/>
      <c r="G23" s="56">
        <f>D23/15</f>
        <v>3.3333333333333335</v>
      </c>
    </row>
    <row r="24" spans="1:7" ht="36" x14ac:dyDescent="0.25">
      <c r="A24" s="44" t="s">
        <v>95</v>
      </c>
      <c r="B24" s="21" t="s">
        <v>96</v>
      </c>
      <c r="C24" s="20" t="s">
        <v>97</v>
      </c>
      <c r="D24" s="21">
        <v>169.1</v>
      </c>
      <c r="E24" s="24"/>
      <c r="F24" s="23"/>
      <c r="G24" s="56">
        <f t="shared" ref="G24:G25" si="2">D24/15</f>
        <v>11.273333333333333</v>
      </c>
    </row>
    <row r="25" spans="1:7" ht="36" x14ac:dyDescent="0.25">
      <c r="A25" s="44" t="s">
        <v>104</v>
      </c>
      <c r="B25" s="21" t="s">
        <v>105</v>
      </c>
      <c r="C25" s="20" t="s">
        <v>106</v>
      </c>
      <c r="D25" s="21">
        <v>165</v>
      </c>
      <c r="E25" s="24"/>
      <c r="F25" s="23"/>
      <c r="G25" s="56">
        <f t="shared" si="2"/>
        <v>11</v>
      </c>
    </row>
    <row r="26" spans="1:7" ht="54" x14ac:dyDescent="0.25">
      <c r="A26" s="44" t="s">
        <v>107</v>
      </c>
      <c r="B26" s="20" t="s">
        <v>108</v>
      </c>
      <c r="C26" s="20" t="s">
        <v>109</v>
      </c>
      <c r="D26" s="21">
        <v>72</v>
      </c>
      <c r="E26" s="24"/>
      <c r="F26" s="23"/>
      <c r="G26" s="56">
        <f>D26/70</f>
        <v>1.0285714285714285</v>
      </c>
    </row>
    <row r="27" spans="1:7" s="5" customFormat="1" ht="36" x14ac:dyDescent="0.25">
      <c r="A27" s="45" t="s">
        <v>113</v>
      </c>
      <c r="B27" s="26" t="s">
        <v>114</v>
      </c>
      <c r="C27" s="25" t="s">
        <v>115</v>
      </c>
      <c r="D27" s="26">
        <v>292</v>
      </c>
      <c r="E27" s="27"/>
      <c r="F27" s="28"/>
      <c r="G27" s="27"/>
    </row>
    <row r="28" spans="1:7" ht="36" x14ac:dyDescent="0.25">
      <c r="A28" s="44" t="s">
        <v>15</v>
      </c>
      <c r="B28" s="21" t="s">
        <v>16</v>
      </c>
      <c r="C28" s="20" t="s">
        <v>17</v>
      </c>
      <c r="D28" s="21">
        <v>88.4</v>
      </c>
      <c r="E28" s="22" t="s">
        <v>159</v>
      </c>
      <c r="F28" s="23"/>
      <c r="G28" s="56">
        <f>D28/11</f>
        <v>8.036363636363637</v>
      </c>
    </row>
    <row r="29" spans="1:7" ht="54" x14ac:dyDescent="0.25">
      <c r="A29" s="44" t="s">
        <v>125</v>
      </c>
      <c r="B29" s="21" t="s">
        <v>126</v>
      </c>
      <c r="C29" s="20" t="s">
        <v>127</v>
      </c>
      <c r="D29" s="21">
        <v>261.39999999999998</v>
      </c>
      <c r="E29" s="22" t="s">
        <v>159</v>
      </c>
      <c r="F29" s="23"/>
      <c r="G29" s="56">
        <f t="shared" ref="G29:G33" si="3">D29/11</f>
        <v>23.763636363636362</v>
      </c>
    </row>
    <row r="30" spans="1:7" ht="72" x14ac:dyDescent="0.25">
      <c r="A30" s="44" t="s">
        <v>128</v>
      </c>
      <c r="B30" s="21" t="s">
        <v>129</v>
      </c>
      <c r="C30" s="20" t="s">
        <v>130</v>
      </c>
      <c r="D30" s="21">
        <v>987.9</v>
      </c>
      <c r="E30" s="22" t="s">
        <v>159</v>
      </c>
      <c r="F30" s="23"/>
      <c r="G30" s="56">
        <f t="shared" si="3"/>
        <v>89.809090909090912</v>
      </c>
    </row>
    <row r="31" spans="1:7" ht="54" x14ac:dyDescent="0.25">
      <c r="A31" s="44" t="s">
        <v>134</v>
      </c>
      <c r="B31" s="21" t="s">
        <v>135</v>
      </c>
      <c r="C31" s="20" t="s">
        <v>136</v>
      </c>
      <c r="D31" s="21">
        <v>260.8</v>
      </c>
      <c r="E31" s="22" t="s">
        <v>159</v>
      </c>
      <c r="F31" s="23"/>
      <c r="G31" s="56">
        <f t="shared" si="3"/>
        <v>23.709090909090911</v>
      </c>
    </row>
    <row r="32" spans="1:7" ht="54" x14ac:dyDescent="0.25">
      <c r="A32" s="44" t="s">
        <v>137</v>
      </c>
      <c r="B32" s="21" t="s">
        <v>138</v>
      </c>
      <c r="C32" s="20" t="s">
        <v>139</v>
      </c>
      <c r="D32" s="21">
        <v>202.2</v>
      </c>
      <c r="E32" s="22" t="s">
        <v>159</v>
      </c>
      <c r="F32" s="23"/>
      <c r="G32" s="56">
        <f t="shared" si="3"/>
        <v>18.381818181818179</v>
      </c>
    </row>
    <row r="33" spans="1:7" ht="36" x14ac:dyDescent="0.25">
      <c r="A33" s="44" t="s">
        <v>140</v>
      </c>
      <c r="B33" s="21" t="s">
        <v>141</v>
      </c>
      <c r="C33" s="20" t="s">
        <v>142</v>
      </c>
      <c r="D33" s="21">
        <v>430</v>
      </c>
      <c r="E33" s="24"/>
      <c r="F33" s="23"/>
      <c r="G33" s="56">
        <f t="shared" si="3"/>
        <v>39.090909090909093</v>
      </c>
    </row>
    <row r="34" spans="1:7" ht="54" x14ac:dyDescent="0.25">
      <c r="A34" s="44" t="s">
        <v>143</v>
      </c>
      <c r="B34" s="20" t="s">
        <v>144</v>
      </c>
      <c r="C34" s="20" t="s">
        <v>145</v>
      </c>
      <c r="D34" s="20">
        <v>57</v>
      </c>
      <c r="E34" s="24"/>
      <c r="F34" s="23"/>
      <c r="G34" s="56">
        <f>D34/15</f>
        <v>3.8</v>
      </c>
    </row>
    <row r="35" spans="1:7" ht="84.75" customHeight="1" x14ac:dyDescent="0.25">
      <c r="A35" s="44" t="s">
        <v>146</v>
      </c>
      <c r="B35" s="20" t="s">
        <v>147</v>
      </c>
      <c r="C35" s="20" t="s">
        <v>148</v>
      </c>
      <c r="D35" s="20">
        <v>67.599999999999994</v>
      </c>
      <c r="E35" s="22" t="s">
        <v>159</v>
      </c>
      <c r="F35" s="23"/>
      <c r="G35" s="56">
        <f>D35/15</f>
        <v>4.5066666666666659</v>
      </c>
    </row>
    <row r="36" spans="1:7" ht="84.75" customHeight="1" x14ac:dyDescent="0.25">
      <c r="A36" s="44" t="s">
        <v>173</v>
      </c>
      <c r="B36" s="20" t="s">
        <v>174</v>
      </c>
      <c r="C36" s="20" t="s">
        <v>175</v>
      </c>
      <c r="D36" s="20">
        <v>1000</v>
      </c>
      <c r="E36" s="22"/>
      <c r="F36" s="23"/>
      <c r="G36" s="56">
        <f>D36/11</f>
        <v>90.909090909090907</v>
      </c>
    </row>
    <row r="37" spans="1:7" ht="54.75" thickBot="1" x14ac:dyDescent="0.3">
      <c r="A37" s="44" t="s">
        <v>149</v>
      </c>
      <c r="B37" s="20" t="s">
        <v>150</v>
      </c>
      <c r="C37" s="20" t="s">
        <v>151</v>
      </c>
      <c r="D37" s="21">
        <v>229.7</v>
      </c>
      <c r="E37" s="22" t="s">
        <v>159</v>
      </c>
      <c r="F37" s="23"/>
      <c r="G37" s="58">
        <f>D37/11</f>
        <v>20.881818181818179</v>
      </c>
    </row>
    <row r="38" spans="1:7" ht="29.25" customHeight="1" thickTop="1" thickBot="1" x14ac:dyDescent="0.3">
      <c r="A38" s="51" t="s">
        <v>172</v>
      </c>
      <c r="B38" s="49"/>
      <c r="C38" s="50"/>
      <c r="D38" s="52">
        <f>SUM(D4:D37)</f>
        <v>11491.500000000002</v>
      </c>
      <c r="E38" s="50"/>
      <c r="F38" s="59"/>
      <c r="G38" s="60">
        <f>SUM(G4:G37)</f>
        <v>993.96735930735917</v>
      </c>
    </row>
    <row r="39" spans="1:7" ht="18.75" thickTop="1" x14ac:dyDescent="0.25"/>
    <row r="40" spans="1:7" x14ac:dyDescent="0.25">
      <c r="B40" s="53"/>
      <c r="D40" s="9"/>
      <c r="E40" s="10"/>
      <c r="F40" s="11"/>
    </row>
    <row r="44" spans="1:7" x14ac:dyDescent="0.25">
      <c r="D44" s="9"/>
      <c r="E44" s="10"/>
      <c r="F44"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P28"/>
  <sheetViews>
    <sheetView tabSelected="1" zoomScale="70" zoomScaleNormal="70" workbookViewId="0">
      <selection activeCell="A2" sqref="A2"/>
    </sheetView>
  </sheetViews>
  <sheetFormatPr defaultRowHeight="15" x14ac:dyDescent="0.2"/>
  <cols>
    <col min="1" max="1" width="22" customWidth="1"/>
    <col min="2" max="3" width="53.88671875" customWidth="1"/>
    <col min="4" max="4" width="43.88671875" style="3" customWidth="1"/>
    <col min="5" max="5" width="23.6640625" customWidth="1"/>
    <col min="7" max="7" width="18.44140625" customWidth="1"/>
    <col min="8" max="8" width="25.21875" customWidth="1"/>
  </cols>
  <sheetData>
    <row r="2" spans="1:8" x14ac:dyDescent="0.2">
      <c r="E2" s="2"/>
    </row>
    <row r="3" spans="1:8" ht="20.25" x14ac:dyDescent="0.3">
      <c r="A3" s="36" t="s">
        <v>152</v>
      </c>
      <c r="B3" s="31"/>
      <c r="C3" s="31"/>
      <c r="D3" s="32"/>
      <c r="E3" s="33"/>
      <c r="F3" s="31"/>
      <c r="G3" s="31"/>
      <c r="H3" s="31"/>
    </row>
    <row r="4" spans="1:8" ht="18" x14ac:dyDescent="0.25">
      <c r="A4" s="35"/>
      <c r="B4" s="35"/>
      <c r="C4" s="35"/>
      <c r="D4" s="37"/>
      <c r="E4" s="40"/>
      <c r="F4" s="35"/>
      <c r="G4" s="35"/>
      <c r="H4" s="35"/>
    </row>
    <row r="5" spans="1:8" s="4" customFormat="1" ht="18" x14ac:dyDescent="0.25">
      <c r="A5" s="34" t="s">
        <v>0</v>
      </c>
      <c r="B5" s="34" t="s">
        <v>1</v>
      </c>
      <c r="C5" s="34" t="s">
        <v>164</v>
      </c>
      <c r="D5" s="16" t="s">
        <v>2</v>
      </c>
      <c r="E5" s="38" t="s">
        <v>161</v>
      </c>
      <c r="F5" s="39" t="s">
        <v>158</v>
      </c>
      <c r="G5" s="39" t="s">
        <v>160</v>
      </c>
      <c r="H5" s="39" t="s">
        <v>163</v>
      </c>
    </row>
    <row r="6" spans="1:8" s="4" customFormat="1" ht="47.25" customHeight="1" x14ac:dyDescent="0.25">
      <c r="A6" s="24" t="s">
        <v>24</v>
      </c>
      <c r="B6" s="24" t="s">
        <v>25</v>
      </c>
      <c r="C6" s="24" t="s">
        <v>167</v>
      </c>
      <c r="D6" s="20" t="s">
        <v>26</v>
      </c>
      <c r="E6" s="21">
        <v>134.80000000000001</v>
      </c>
      <c r="F6" s="23" t="s">
        <v>159</v>
      </c>
      <c r="G6" s="23"/>
      <c r="H6" s="48">
        <f>E6/11</f>
        <v>12.254545454545456</v>
      </c>
    </row>
    <row r="7" spans="1:8" s="4" customFormat="1" ht="56.25" customHeight="1" x14ac:dyDescent="0.25">
      <c r="A7" s="24" t="s">
        <v>27</v>
      </c>
      <c r="B7" s="20" t="s">
        <v>28</v>
      </c>
      <c r="C7" s="20" t="s">
        <v>166</v>
      </c>
      <c r="D7" s="20" t="s">
        <v>29</v>
      </c>
      <c r="E7" s="21">
        <v>135</v>
      </c>
      <c r="F7" s="23"/>
      <c r="G7" s="23"/>
      <c r="H7" s="48">
        <f t="shared" ref="H7:H18" si="0">E7/11</f>
        <v>12.272727272727273</v>
      </c>
    </row>
    <row r="8" spans="1:8" s="4" customFormat="1" ht="48" customHeight="1" x14ac:dyDescent="0.25">
      <c r="A8" s="24" t="s">
        <v>42</v>
      </c>
      <c r="B8" s="20" t="s">
        <v>43</v>
      </c>
      <c r="C8" s="20" t="s">
        <v>167</v>
      </c>
      <c r="D8" s="20" t="s">
        <v>44</v>
      </c>
      <c r="E8" s="21">
        <v>51.8</v>
      </c>
      <c r="F8" s="23"/>
      <c r="G8" s="23"/>
      <c r="H8" s="48">
        <f>E8/15</f>
        <v>3.4533333333333331</v>
      </c>
    </row>
    <row r="9" spans="1:8" s="4" customFormat="1" ht="53.25" customHeight="1" x14ac:dyDescent="0.25">
      <c r="A9" s="24" t="s">
        <v>45</v>
      </c>
      <c r="B9" s="20" t="s">
        <v>46</v>
      </c>
      <c r="C9" s="20" t="s">
        <v>168</v>
      </c>
      <c r="D9" s="20" t="s">
        <v>47</v>
      </c>
      <c r="E9" s="21">
        <v>135.1</v>
      </c>
      <c r="F9" s="30" t="s">
        <v>159</v>
      </c>
      <c r="G9" s="23"/>
      <c r="H9" s="48">
        <f t="shared" si="0"/>
        <v>12.281818181818181</v>
      </c>
    </row>
    <row r="10" spans="1:8" s="4" customFormat="1" ht="47.25" customHeight="1" x14ac:dyDescent="0.25">
      <c r="A10" s="24" t="s">
        <v>53</v>
      </c>
      <c r="B10" s="20" t="s">
        <v>54</v>
      </c>
      <c r="C10" s="20" t="s">
        <v>170</v>
      </c>
      <c r="D10" s="20" t="s">
        <v>55</v>
      </c>
      <c r="E10" s="21">
        <v>82.26</v>
      </c>
      <c r="F10" s="23"/>
      <c r="G10" s="23"/>
      <c r="H10" s="48">
        <f>E10/70</f>
        <v>1.1751428571428573</v>
      </c>
    </row>
    <row r="11" spans="1:8" s="4" customFormat="1" ht="47.25" customHeight="1" x14ac:dyDescent="0.25">
      <c r="A11" s="24" t="s">
        <v>71</v>
      </c>
      <c r="B11" s="20" t="s">
        <v>72</v>
      </c>
      <c r="C11" s="20" t="s">
        <v>167</v>
      </c>
      <c r="D11" s="20" t="s">
        <v>73</v>
      </c>
      <c r="E11" s="21">
        <v>987.9</v>
      </c>
      <c r="F11" s="30" t="s">
        <v>159</v>
      </c>
      <c r="G11" s="23"/>
      <c r="H11" s="48">
        <f t="shared" si="0"/>
        <v>89.809090909090912</v>
      </c>
    </row>
    <row r="12" spans="1:8" s="4" customFormat="1" ht="60" customHeight="1" x14ac:dyDescent="0.25">
      <c r="A12" s="24" t="s">
        <v>80</v>
      </c>
      <c r="B12" s="20" t="s">
        <v>81</v>
      </c>
      <c r="C12" s="20" t="s">
        <v>167</v>
      </c>
      <c r="D12" s="20" t="s">
        <v>82</v>
      </c>
      <c r="E12" s="21">
        <v>261.39999999999998</v>
      </c>
      <c r="F12" s="30" t="s">
        <v>159</v>
      </c>
      <c r="G12" s="23"/>
      <c r="H12" s="48">
        <f t="shared" si="0"/>
        <v>23.763636363636362</v>
      </c>
    </row>
    <row r="13" spans="1:8" s="4" customFormat="1" ht="50.25" customHeight="1" x14ac:dyDescent="0.25">
      <c r="A13" s="24" t="s">
        <v>86</v>
      </c>
      <c r="B13" s="20" t="s">
        <v>87</v>
      </c>
      <c r="C13" s="20" t="s">
        <v>167</v>
      </c>
      <c r="D13" s="20" t="s">
        <v>88</v>
      </c>
      <c r="E13" s="21">
        <v>105</v>
      </c>
      <c r="F13" s="30" t="s">
        <v>159</v>
      </c>
      <c r="G13" s="23"/>
      <c r="H13" s="48">
        <f t="shared" si="0"/>
        <v>9.545454545454545</v>
      </c>
    </row>
    <row r="14" spans="1:8" s="4" customFormat="1" ht="50.25" customHeight="1" x14ac:dyDescent="0.25">
      <c r="A14" s="24" t="s">
        <v>12</v>
      </c>
      <c r="B14" s="20" t="s">
        <v>13</v>
      </c>
      <c r="C14" s="20" t="s">
        <v>167</v>
      </c>
      <c r="D14" s="20" t="s">
        <v>14</v>
      </c>
      <c r="E14" s="21">
        <v>145.5</v>
      </c>
      <c r="F14" s="30" t="s">
        <v>159</v>
      </c>
      <c r="G14" s="23"/>
      <c r="H14" s="48">
        <f t="shared" si="0"/>
        <v>13.227272727272727</v>
      </c>
    </row>
    <row r="15" spans="1:8" s="6" customFormat="1" ht="45" customHeight="1" x14ac:dyDescent="0.25">
      <c r="A15" s="27" t="s">
        <v>119</v>
      </c>
      <c r="B15" s="25" t="s">
        <v>120</v>
      </c>
      <c r="C15" s="25" t="s">
        <v>165</v>
      </c>
      <c r="D15" s="25" t="s">
        <v>121</v>
      </c>
      <c r="E15" s="28">
        <v>58.3</v>
      </c>
      <c r="F15" s="28"/>
      <c r="G15" s="26" t="s">
        <v>156</v>
      </c>
      <c r="H15" s="54">
        <f t="shared" si="0"/>
        <v>5.3</v>
      </c>
    </row>
    <row r="16" spans="1:8" s="4" customFormat="1" ht="30" customHeight="1" x14ac:dyDescent="0.25">
      <c r="A16" s="24" t="s">
        <v>65</v>
      </c>
      <c r="B16" s="20" t="s">
        <v>66</v>
      </c>
      <c r="C16" s="20" t="s">
        <v>169</v>
      </c>
      <c r="D16" s="20" t="s">
        <v>67</v>
      </c>
      <c r="E16" s="21">
        <v>186.1</v>
      </c>
      <c r="F16" s="30" t="s">
        <v>159</v>
      </c>
      <c r="G16" s="23"/>
      <c r="H16" s="48">
        <f t="shared" si="0"/>
        <v>16.918181818181818</v>
      </c>
    </row>
    <row r="17" spans="1:42" s="4" customFormat="1" ht="62.25" customHeight="1" x14ac:dyDescent="0.25">
      <c r="A17" s="24" t="s">
        <v>77</v>
      </c>
      <c r="B17" s="20" t="s">
        <v>78</v>
      </c>
      <c r="C17" s="20" t="s">
        <v>166</v>
      </c>
      <c r="D17" s="20" t="s">
        <v>79</v>
      </c>
      <c r="E17" s="21">
        <v>390</v>
      </c>
      <c r="F17" s="23"/>
      <c r="G17" s="23"/>
      <c r="H17" s="48">
        <f t="shared" si="0"/>
        <v>35.454545454545453</v>
      </c>
    </row>
    <row r="18" spans="1:42" s="4" customFormat="1" ht="68.25" customHeight="1" x14ac:dyDescent="0.25">
      <c r="A18" s="24" t="s">
        <v>98</v>
      </c>
      <c r="B18" s="20" t="s">
        <v>99</v>
      </c>
      <c r="C18" s="20" t="s">
        <v>167</v>
      </c>
      <c r="D18" s="20" t="s">
        <v>100</v>
      </c>
      <c r="E18" s="21">
        <v>114.7</v>
      </c>
      <c r="F18" s="30" t="s">
        <v>159</v>
      </c>
      <c r="G18" s="23"/>
      <c r="H18" s="48">
        <f t="shared" si="0"/>
        <v>10.427272727272728</v>
      </c>
    </row>
    <row r="19" spans="1:42" s="4" customFormat="1" ht="68.25" customHeight="1" x14ac:dyDescent="0.25">
      <c r="A19" s="24" t="s">
        <v>101</v>
      </c>
      <c r="B19" s="20" t="s">
        <v>102</v>
      </c>
      <c r="C19" s="20" t="s">
        <v>167</v>
      </c>
      <c r="D19" s="20" t="s">
        <v>103</v>
      </c>
      <c r="E19" s="21">
        <v>129.4</v>
      </c>
      <c r="F19" s="30" t="s">
        <v>159</v>
      </c>
      <c r="G19" s="23"/>
      <c r="H19" s="48">
        <f>E19/15</f>
        <v>8.6266666666666669</v>
      </c>
    </row>
    <row r="20" spans="1:42" s="4" customFormat="1" ht="57" customHeight="1" x14ac:dyDescent="0.25">
      <c r="A20" s="24" t="s">
        <v>18</v>
      </c>
      <c r="B20" s="20" t="s">
        <v>19</v>
      </c>
      <c r="C20" s="20" t="s">
        <v>165</v>
      </c>
      <c r="D20" s="20" t="s">
        <v>20</v>
      </c>
      <c r="E20" s="23">
        <v>48.6</v>
      </c>
      <c r="F20" s="23"/>
      <c r="G20" s="21" t="s">
        <v>157</v>
      </c>
      <c r="H20" s="48">
        <f>E20/11</f>
        <v>4.418181818181818</v>
      </c>
    </row>
    <row r="21" spans="1:42" ht="0.75" customHeight="1" x14ac:dyDescent="0.2">
      <c r="D21"/>
      <c r="H21" s="57">
        <f>SUM(H6:H20)</f>
        <v>258.92787012987014</v>
      </c>
    </row>
    <row r="22" spans="1:42" ht="18" x14ac:dyDescent="0.25">
      <c r="A22" s="61" t="s">
        <v>36</v>
      </c>
      <c r="B22" s="62" t="s">
        <v>37</v>
      </c>
      <c r="C22" s="62" t="s">
        <v>169</v>
      </c>
      <c r="D22" s="63" t="s">
        <v>38</v>
      </c>
      <c r="E22" s="21">
        <v>370</v>
      </c>
      <c r="F22" s="21"/>
      <c r="G22" s="23"/>
      <c r="H22" s="48">
        <f>E22/11</f>
        <v>33.636363636363633</v>
      </c>
    </row>
    <row r="23" spans="1:42" ht="18" x14ac:dyDescent="0.25">
      <c r="A23" s="61"/>
      <c r="B23" s="62"/>
      <c r="C23" s="62"/>
      <c r="D23" s="64"/>
      <c r="E23" s="21">
        <v>195</v>
      </c>
      <c r="F23" s="23"/>
      <c r="G23" s="23"/>
      <c r="H23" s="48">
        <f>E23/11</f>
        <v>17.727272727272727</v>
      </c>
    </row>
    <row r="24" spans="1:42" ht="18" x14ac:dyDescent="0.25">
      <c r="A24" s="61"/>
      <c r="B24" s="62"/>
      <c r="C24" s="62"/>
      <c r="D24" s="64"/>
      <c r="E24" s="21">
        <v>277</v>
      </c>
      <c r="F24" s="23"/>
      <c r="G24" s="23"/>
      <c r="H24" s="48">
        <f>E24/11</f>
        <v>25.181818181818183</v>
      </c>
    </row>
    <row r="25" spans="1:42" ht="18" x14ac:dyDescent="0.25">
      <c r="A25" s="61"/>
      <c r="B25" s="62"/>
      <c r="C25" s="62"/>
      <c r="D25" s="65"/>
      <c r="E25" s="21">
        <v>282</v>
      </c>
      <c r="F25" s="23"/>
      <c r="G25" s="23"/>
      <c r="H25" s="48">
        <f>E25/11</f>
        <v>25.636363636363637</v>
      </c>
    </row>
    <row r="26" spans="1:42" ht="108" x14ac:dyDescent="0.25">
      <c r="A26" s="44" t="s">
        <v>131</v>
      </c>
      <c r="B26" s="20" t="s">
        <v>132</v>
      </c>
      <c r="C26" s="1"/>
      <c r="D26" s="20" t="s">
        <v>133</v>
      </c>
      <c r="E26" s="24">
        <v>954</v>
      </c>
      <c r="F26" s="23"/>
      <c r="G26" s="48"/>
      <c r="H26" s="56">
        <v>87</v>
      </c>
    </row>
    <row r="27" spans="1:42" s="1" customFormat="1" ht="30.75" customHeight="1" thickBot="1" x14ac:dyDescent="0.3">
      <c r="A27" s="41" t="s">
        <v>171</v>
      </c>
      <c r="B27" s="42"/>
      <c r="C27" s="42"/>
      <c r="D27" s="43"/>
      <c r="E27" s="42">
        <f>SUBTOTAL(9,E6:E21)</f>
        <v>2965.86</v>
      </c>
      <c r="F27" s="42"/>
      <c r="G27" s="42"/>
      <c r="H27" s="55">
        <f>SUM(H6:H20)</f>
        <v>258.92787012987014</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ht="15.75" thickTop="1" x14ac:dyDescent="0.2"/>
  </sheetData>
  <autoFilter ref="A5:H21">
    <filterColumn colId="2">
      <customFilters>
        <customFilter operator="notEqual" val=" "/>
      </customFilters>
    </filterColumn>
  </autoFilter>
  <mergeCells count="4">
    <mergeCell ref="A22:A25"/>
    <mergeCell ref="B22:B25"/>
    <mergeCell ref="C22:C25"/>
    <mergeCell ref="D22:D25"/>
  </mergeCells>
  <pageMargins left="0.7" right="0.7" top="0.75" bottom="0.75" header="0.3" footer="0.3"/>
  <pageSetup paperSize="9" orientation="portrait" r:id="rId1"/>
  <ignoredErrors>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vt:lpstr>
      <vt:lpstr>Complete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Wren</dc:creator>
  <cp:lastModifiedBy>Natalie Richards</cp:lastModifiedBy>
  <cp:lastPrinted>2017-07-03T14:38:07Z</cp:lastPrinted>
  <dcterms:created xsi:type="dcterms:W3CDTF">2016-11-21T14:49:02Z</dcterms:created>
  <dcterms:modified xsi:type="dcterms:W3CDTF">2017-07-03T14:38:36Z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1164395074</vt:i4>
  </property>
  <property fmtid="{D5CDD505-2E9C-101B-9397-08002B2CF9AE}" pid="3" name="_NewReviewCycle">
    <vt:lpwstr/>
  </property>
  <property fmtid="{D5CDD505-2E9C-101B-9397-08002B2CF9AE}" pid="4" name="_EmailSubject">
    <vt:lpwstr>Information for hearing</vt:lpwstr>
  </property>
  <property fmtid="{D5CDD505-2E9C-101B-9397-08002B2CF9AE}" pid="5" name="_AuthorEmail">
    <vt:lpwstr>Simon.Gregory@n-somerset.gov.uk</vt:lpwstr>
  </property>
  <property fmtid="{D5CDD505-2E9C-101B-9397-08002B2CF9AE}" pid="6" name="_AuthorEmailDisplayName">
    <vt:lpwstr>Simon Gregory</vt:lpwstr>
  </property>
  <property fmtid="{D5CDD505-2E9C-101B-9397-08002B2CF9AE}" pid="7" name="_PreviousAdHocReviewCycleID">
    <vt:i4>787475421</vt:i4>
  </property>
  <property fmtid="{D5CDD505-2E9C-101B-9397-08002B2CF9AE}" pid="8" name="_ReviewingToolsShownOnce">
    <vt:lpwstr/>
  </property>
</Properties>
</file>